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120" windowHeight="78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<sst xmlns="http://schemas.openxmlformats.org/spreadsheetml/2006/main" count="95" uniqueCount="81">
  <si>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№</t>
  </si>
  <si>
    <t>пп</t>
  </si>
  <si>
    <t>Наименование мероприятия</t>
  </si>
  <si>
    <t>Кол-во</t>
  </si>
  <si>
    <t>Сумма</t>
  </si>
  <si>
    <t xml:space="preserve">Благоустройство </t>
  </si>
  <si>
    <t>Обустройство спортивных площадок</t>
  </si>
  <si>
    <t xml:space="preserve"> Содержание спортивных площадок</t>
  </si>
  <si>
    <t>Примечание</t>
  </si>
  <si>
    <t>(тыс. руб.)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</si>
  <si>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</si>
  <si>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</si>
  <si>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</si>
  <si>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</si>
  <si>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</si>
  <si>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</si>
  <si>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</si>
  <si>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</si>
  <si>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</si>
  <si>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1.1.10.</t>
  </si>
  <si>
    <t>выполнения работ по благоустройству территории</t>
  </si>
  <si>
    <t>Текущий ремонт придомовых территорий и дворовых территорий, включая проезды и въезды, пешеходные дорожки (94005036000000131244) (м2)</t>
  </si>
  <si>
    <t>Технадзор за выполняемыми работами 94005036000000132244226</t>
  </si>
  <si>
    <t>Установка, содержание и ремонт ограждений газонов (94005036000000133244) (м.п.)</t>
  </si>
  <si>
    <t>Оборудование контейнерных площадок на дворовых территориях (94005036000000141244) (шт.)</t>
  </si>
  <si>
    <t>Озеленение территорий зеленых насаждений внутриквартального озеленения, в том числе организация работ по компенсационному озеленению, осуществляемому в соответствии с законом Санкт- Петербурга,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перечня территорий зеленых насаждений внутриквартального озеленения (94005036000000151244)</t>
  </si>
  <si>
    <t>Создание зон отдыха, в том числе обустройство, содержание и уборка территорий детских площадок (94005036000000161244) (м2)</t>
  </si>
  <si>
    <t>Ремонт асфальтового покрытия (м2)</t>
  </si>
  <si>
    <t>Составление сметной документации</t>
  </si>
  <si>
    <t>Установка ограждений газонов (м.п.)</t>
  </si>
  <si>
    <t>Ремонт ограждений газонов (м2)</t>
  </si>
  <si>
    <t>уход за однолетними цветочными культурами (шт.)</t>
  </si>
  <si>
    <t>закупка однолетних цветочных культур (шт.)</t>
  </si>
  <si>
    <t>Восстановительная стоимость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</si>
  <si>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  (94005036000000152244) (шт.)</t>
  </si>
  <si>
    <t>Обустройство детских площадок</t>
  </si>
  <si>
    <t>Ремонт детских площадок</t>
  </si>
  <si>
    <t>Обслуживание детских площадок</t>
  </si>
  <si>
    <t>Компенсационное озеленение (дер./куст.) шт.</t>
  </si>
  <si>
    <t>ул. Отважных, д. 2, корп.2</t>
  </si>
  <si>
    <t>внутригородского муниципального образования Санкт- Петербурга муниципального округа УРИЦК  в 2017 году</t>
  </si>
  <si>
    <t>ул. Отважных, д. 2, корп.2 (дер./куст.)</t>
  </si>
  <si>
    <t>0/160</t>
  </si>
  <si>
    <t>устройство газонов ул. ул. Отважных, д. 2, корп.2 (м2)</t>
  </si>
  <si>
    <t>устройство газонов ул. Партизана Германа, д.9 (м2)</t>
  </si>
  <si>
    <r>
      <t xml:space="preserve">Ямочный ремонт асфальтового покрытия (м2) </t>
    </r>
    <r>
      <rPr>
        <b/>
        <i/>
        <sz val="11"/>
        <color indexed="10"/>
        <rFont val="Times New Roman"/>
        <family val="1"/>
      </rPr>
      <t>приложение 1</t>
    </r>
  </si>
  <si>
    <t>приложение 3</t>
  </si>
  <si>
    <t>Создание зон отдыха</t>
  </si>
  <si>
    <r>
      <t xml:space="preserve">Искусственные дорожные неровности (м.п.) </t>
    </r>
    <r>
      <rPr>
        <b/>
        <i/>
        <sz val="11"/>
        <color indexed="10"/>
        <rFont val="Times New Roman"/>
        <family val="1"/>
      </rPr>
      <t>приложение 2</t>
    </r>
  </si>
  <si>
    <t>приложение 4</t>
  </si>
  <si>
    <r>
      <t xml:space="preserve">уборка  территорий зеленых насаждений внутриквартального озеленения </t>
    </r>
    <r>
      <rPr>
        <b/>
        <i/>
        <sz val="11"/>
        <color indexed="10"/>
        <rFont val="Times New Roman"/>
        <family val="1"/>
      </rPr>
      <t>приложение 5</t>
    </r>
  </si>
  <si>
    <r>
      <t xml:space="preserve">устройство газонов на территории зеленых насаждений внутриквартального озеленения (м2) </t>
    </r>
    <r>
      <rPr>
        <b/>
        <i/>
        <sz val="11"/>
        <color indexed="10"/>
        <rFont val="Times New Roman"/>
        <family val="1"/>
      </rPr>
      <t>приложение 6</t>
    </r>
  </si>
  <si>
    <r>
      <t xml:space="preserve">посадка цветов на территории зеленых насаждений внутриквартального озеленения (м2) </t>
    </r>
    <r>
      <rPr>
        <b/>
        <i/>
        <sz val="11"/>
        <color indexed="10"/>
        <rFont val="Times New Roman"/>
        <family val="1"/>
      </rPr>
      <t>приложение 7</t>
    </r>
  </si>
  <si>
    <r>
      <t xml:space="preserve">завоз песка по песочницам куб.м </t>
    </r>
    <r>
      <rPr>
        <b/>
        <i/>
        <sz val="11"/>
        <color indexed="10"/>
        <rFont val="Times New Roman"/>
        <family val="1"/>
      </rPr>
      <t>приложение 9</t>
    </r>
  </si>
  <si>
    <r>
      <t xml:space="preserve">Выполнение оформления к праздничным мероприятиям на территории муниципального образования (94005036000000163244) </t>
    </r>
    <r>
      <rPr>
        <b/>
        <i/>
        <sz val="11"/>
        <color indexed="10"/>
        <rFont val="Times New Roman"/>
        <family val="1"/>
      </rPr>
      <t>приложение 10</t>
    </r>
  </si>
  <si>
    <r>
      <t xml:space="preserve">удаление и омолаживание деревьев </t>
    </r>
    <r>
      <rPr>
        <b/>
        <i/>
        <sz val="11"/>
        <color indexed="10"/>
        <rFont val="Times New Roman"/>
        <family val="1"/>
      </rPr>
      <t>приложение 8, 8/1</t>
    </r>
  </si>
  <si>
    <t>1.1.9.</t>
  </si>
  <si>
    <t>1.1.11.</t>
  </si>
  <si>
    <t>Ведомственная целевая программа</t>
  </si>
  <si>
    <t>ул. Партизана Германа,д.9</t>
  </si>
  <si>
    <t>ул. Партизана Германа,д.45</t>
  </si>
  <si>
    <t>27/341</t>
  </si>
  <si>
    <t>27/501</t>
  </si>
  <si>
    <t>содержание и ремонт уличных информационных стендов</t>
  </si>
  <si>
    <t>ул. Отважных, д. 2, корп.2 (у контейнерной)</t>
  </si>
  <si>
    <t>ул. Отважных, д. 2, корп.2 (у дома)</t>
  </si>
  <si>
    <t>Устройство пешеходных дорожек (м2)</t>
  </si>
  <si>
    <t>ул. Партизана Германа,д.43-45</t>
  </si>
  <si>
    <t>Обустройство, содержание и уборка территорий спортивных площадок на территории муниципального образования (94005036000000162244)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</si>
  <si>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 Петербурга (94005036000000142244) (м2)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</si>
  <si>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(94005036000000134244) (шт.)</t>
  </si>
  <si>
    <t>Организация дополнительных парковочных мест на дворовых территориях (94005036000000132244) (м2)</t>
  </si>
  <si>
    <t>Авангардная ул., д.20</t>
  </si>
  <si>
    <t>60/22</t>
  </si>
  <si>
    <t>80/22</t>
  </si>
  <si>
    <t>ул. Партизана Германа,д.33, корп.3</t>
  </si>
  <si>
    <t>Паспортизация территорий зеленых насаждений</t>
  </si>
  <si>
    <t>утилизация списанного оборудования</t>
  </si>
  <si>
    <r>
      <t xml:space="preserve">Обустройство детских площадок </t>
    </r>
    <r>
      <rPr>
        <i/>
        <sz val="11"/>
        <color indexed="8"/>
        <rFont val="Times New Roman"/>
        <family val="1"/>
      </rPr>
      <t>(устройство основания)</t>
    </r>
    <r>
      <rPr>
        <b/>
        <i/>
        <sz val="11"/>
        <color indexed="8"/>
        <rFont val="Times New Roman"/>
        <family val="1"/>
      </rPr>
      <t>(м2)</t>
    </r>
  </si>
  <si>
    <t xml:space="preserve">                                                                                           Приложение № 1 к Постановлению Местной</t>
  </si>
  <si>
    <t xml:space="preserve">                                                                                           администрации от  03.02.2017г. № 8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</si>
</sst>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  <numFmt numFmtId="178" formatCode="0.00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"/>
    <numFmt numFmtId="184" formatCode="#,##0.000000"/>
    <numFmt numFmtId="185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177" fontId="51" fillId="0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right" vertical="top" wrapText="1"/>
    </xf>
    <xf numFmtId="14" fontId="4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14" fontId="4" fillId="0" borderId="13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right" vertical="top" wrapText="1"/>
    </xf>
    <xf numFmtId="14" fontId="3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177" fontId="10" fillId="0" borderId="11" xfId="0" applyNumberFormat="1" applyFont="1" applyFill="1" applyBorder="1" applyAlignment="1">
      <alignment horizontal="right" vertical="center" wrapText="1"/>
    </xf>
    <xf numFmtId="177" fontId="57" fillId="0" borderId="13" xfId="0" applyNumberFormat="1" applyFont="1" applyFill="1" applyBorder="1" applyAlignment="1">
      <alignment vertical="center"/>
    </xf>
    <xf numFmtId="177" fontId="57" fillId="0" borderId="13" xfId="0" applyNumberFormat="1" applyFont="1" applyFill="1" applyBorder="1" applyAlignment="1">
      <alignment horizontal="right" vertical="center"/>
    </xf>
    <xf numFmtId="177" fontId="10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horizontal="right" vertical="top" wrapText="1"/>
    </xf>
    <xf numFmtId="0" fontId="53" fillId="0" borderId="14" xfId="0" applyFont="1" applyFill="1" applyBorder="1" applyAlignment="1">
      <alignment horizontal="right" vertical="top" wrapText="1"/>
    </xf>
    <xf numFmtId="178" fontId="53" fillId="0" borderId="11" xfId="0" applyNumberFormat="1" applyFont="1" applyFill="1" applyBorder="1" applyAlignment="1">
      <alignment horizontal="center" vertical="center" wrapText="1"/>
    </xf>
    <xf numFmtId="177" fontId="58" fillId="0" borderId="13" xfId="0" applyNumberFormat="1" applyFont="1" applyFill="1" applyBorder="1" applyAlignment="1">
      <alignment vertical="top"/>
    </xf>
    <xf numFmtId="177" fontId="59" fillId="0" borderId="13" xfId="0" applyNumberFormat="1" applyFont="1" applyFill="1" applyBorder="1" applyAlignment="1">
      <alignment vertical="top"/>
    </xf>
    <xf numFmtId="177" fontId="58" fillId="0" borderId="13" xfId="0" applyNumberFormat="1" applyFont="1" applyFill="1" applyBorder="1" applyAlignment="1">
      <alignment/>
    </xf>
    <xf numFmtId="177" fontId="59" fillId="0" borderId="1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wrapText="1"/>
    </xf>
    <xf numFmtId="0" fontId="50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right" vertical="top" wrapText="1"/>
    </xf>
    <xf numFmtId="177" fontId="59" fillId="0" borderId="10" xfId="0" applyNumberFormat="1" applyFont="1" applyFill="1" applyBorder="1" applyAlignment="1">
      <alignment/>
    </xf>
    <xf numFmtId="177" fontId="59" fillId="0" borderId="10" xfId="0" applyNumberFormat="1" applyFont="1" applyFill="1" applyBorder="1" applyAlignment="1">
      <alignment horizontal="right"/>
    </xf>
    <xf numFmtId="177" fontId="58" fillId="0" borderId="10" xfId="0" applyNumberFormat="1" applyFont="1" applyFill="1" applyBorder="1" applyAlignment="1">
      <alignment vertical="top"/>
    </xf>
    <xf numFmtId="177" fontId="58" fillId="0" borderId="10" xfId="0" applyNumberFormat="1" applyFont="1" applyFill="1" applyBorder="1" applyAlignment="1">
      <alignment/>
    </xf>
    <xf numFmtId="177" fontId="7" fillId="0" borderId="11" xfId="58" applyNumberFormat="1" applyFont="1" applyFill="1" applyBorder="1" applyAlignment="1">
      <alignment horizontal="right" vertical="top" wrapText="1"/>
    </xf>
    <xf numFmtId="14" fontId="6" fillId="0" borderId="10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top" wrapText="1"/>
    </xf>
    <xf numFmtId="177" fontId="59" fillId="0" borderId="13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 horizontal="right" vertical="top" wrapText="1"/>
    </xf>
    <xf numFmtId="177" fontId="9" fillId="0" borderId="12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top" wrapText="1"/>
    </xf>
    <xf numFmtId="177" fontId="6" fillId="0" borderId="12" xfId="0" applyNumberFormat="1" applyFont="1" applyFill="1" applyBorder="1" applyAlignment="1">
      <alignment horizontal="right" vertical="top" wrapText="1"/>
    </xf>
    <xf numFmtId="177" fontId="2" fillId="0" borderId="1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vertical="top" wrapText="1"/>
    </xf>
    <xf numFmtId="177" fontId="58" fillId="0" borderId="1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wrapText="1"/>
    </xf>
    <xf numFmtId="0" fontId="5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77" fontId="9" fillId="0" borderId="13" xfId="0" applyNumberFormat="1" applyFont="1" applyFill="1" applyBorder="1" applyAlignment="1">
      <alignment vertical="center"/>
    </xf>
    <xf numFmtId="177" fontId="59" fillId="0" borderId="13" xfId="0" applyNumberFormat="1" applyFont="1" applyFill="1" applyBorder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77" fontId="6" fillId="0" borderId="12" xfId="0" applyNumberFormat="1" applyFont="1" applyFill="1" applyBorder="1" applyAlignment="1">
      <alignment horizontal="right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" fontId="60" fillId="0" borderId="13" xfId="0" applyNumberFormat="1" applyFont="1" applyBorder="1" applyAlignment="1">
      <alignment/>
    </xf>
    <xf numFmtId="0" fontId="60" fillId="0" borderId="13" xfId="0" applyFont="1" applyBorder="1" applyAlignment="1">
      <alignment/>
    </xf>
    <xf numFmtId="177" fontId="7" fillId="0" borderId="13" xfId="0" applyNumberFormat="1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 horizontal="right" vertical="top" wrapText="1"/>
    </xf>
    <xf numFmtId="1" fontId="3" fillId="0" borderId="14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>
      <alignment horizontal="right" vertical="top" wrapText="1"/>
    </xf>
    <xf numFmtId="1" fontId="2" fillId="0" borderId="13" xfId="0" applyNumberFormat="1" applyFont="1" applyFill="1" applyBorder="1" applyAlignment="1">
      <alignment horizontal="right" vertical="center" wrapText="1"/>
    </xf>
    <xf numFmtId="0" fontId="60" fillId="0" borderId="11" xfId="0" applyFont="1" applyBorder="1" applyAlignment="1">
      <alignment/>
    </xf>
    <xf numFmtId="0" fontId="12" fillId="0" borderId="14" xfId="0" applyFont="1" applyFill="1" applyBorder="1" applyAlignment="1">
      <alignment vertical="top" wrapText="1"/>
    </xf>
    <xf numFmtId="177" fontId="59" fillId="0" borderId="10" xfId="0" applyNumberFormat="1" applyFont="1" applyFill="1" applyBorder="1" applyAlignment="1">
      <alignment vertical="center"/>
    </xf>
    <xf numFmtId="177" fontId="59" fillId="0" borderId="13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Layout" zoomScale="136" zoomScaleNormal="160" zoomScalePageLayoutView="136" workbookViewId="0" topLeftCell="A7">
      <selection activeCell="B11" sqref="B11"/>
    </sheetView>
  </sheetViews>
  <sheetFormatPr defaultColWidth="9.140625" defaultRowHeight="15"/>
  <cols>
    <col min="1" max="1" width="6.421875" style="10" customWidth="1"/>
    <col min="2" max="2" width="59.140625" style="6" customWidth="1"/>
    <col min="3" max="3" width="7.57421875" style="6" customWidth="1"/>
    <col min="4" max="4" width="10.00390625" style="9" customWidth="1"/>
    <col min="5" max="5" width="12.8515625" style="6" customWidth="1"/>
    <col min="6" max="16384" width="9.140625" style="6" customWidth="1"/>
  </cols>
  <sheetData>
    <row r="1" spans="1:5" ht="15">
      <c r="A1" s="113" t="s">
        <v>79</v>
      </c>
      <c r="B1" s="113"/>
      <c r="C1" s="113"/>
      <c r="D1" s="113"/>
      <c r="E1" s="113"/>
    </row>
    <row r="2" spans="1:5" ht="15">
      <c r="A2" s="114" t="s">
        <v>80</v>
      </c>
      <c r="B2" s="114"/>
      <c r="C2" s="114"/>
      <c r="D2" s="114"/>
      <c r="E2" s="114"/>
    </row>
    <row r="3" spans="1:5" ht="6.75" customHeight="1">
      <c r="A3" s="5"/>
      <c r="B3" s="5"/>
      <c r="C3" s="4"/>
      <c r="D3" s="93"/>
      <c r="E3" s="4"/>
    </row>
    <row r="4" spans="1:5" ht="18" customHeight="1">
      <c r="A4" s="115" t="s">
        <v>58</v>
      </c>
      <c r="B4" s="115"/>
      <c r="C4" s="115"/>
      <c r="D4" s="115"/>
      <c r="E4" s="115"/>
    </row>
    <row r="5" spans="1:5" ht="15.75" customHeight="1">
      <c r="A5" s="116" t="s">
        <v>20</v>
      </c>
      <c r="B5" s="116"/>
      <c r="C5" s="116"/>
      <c r="D5" s="116"/>
      <c r="E5" s="116"/>
    </row>
    <row r="6" spans="1:5" s="7" customFormat="1" ht="31.5" customHeight="1">
      <c r="A6" s="117" t="s">
        <v>40</v>
      </c>
      <c r="B6" s="117"/>
      <c r="C6" s="117"/>
      <c r="D6" s="117"/>
      <c r="E6" s="117"/>
    </row>
    <row r="7" spans="1:5" s="7" customFormat="1" ht="3" customHeight="1" thickBot="1">
      <c r="A7" s="8"/>
      <c r="B7" s="8"/>
      <c r="C7" s="8"/>
      <c r="D7" s="94"/>
      <c r="E7" s="8"/>
    </row>
    <row r="8" spans="1:5" s="9" customFormat="1" ht="15" customHeight="1">
      <c r="A8" s="38" t="s">
        <v>0</v>
      </c>
      <c r="B8" s="118" t="s">
        <v>2</v>
      </c>
      <c r="C8" s="120" t="s">
        <v>3</v>
      </c>
      <c r="D8" s="39" t="s">
        <v>4</v>
      </c>
      <c r="E8" s="120" t="s">
        <v>8</v>
      </c>
    </row>
    <row r="9" spans="1:5" s="9" customFormat="1" ht="15" customHeight="1" thickBot="1">
      <c r="A9" s="40" t="s">
        <v>1</v>
      </c>
      <c r="B9" s="119"/>
      <c r="C9" s="119"/>
      <c r="D9" s="35" t="s">
        <v>9</v>
      </c>
      <c r="E9" s="119"/>
    </row>
    <row r="10" spans="1:5" s="9" customFormat="1" ht="15.75" customHeight="1" thickBot="1">
      <c r="A10" s="41" t="s">
        <v>10</v>
      </c>
      <c r="B10" s="20" t="s">
        <v>5</v>
      </c>
      <c r="C10" s="21"/>
      <c r="D10" s="50">
        <f>D11+D22+D26+D30+D35+D38+D39+D55+D59+D71+D75</f>
        <v>41012.977655999995</v>
      </c>
      <c r="E10" s="36"/>
    </row>
    <row r="11" spans="1:5" s="9" customFormat="1" ht="45" customHeight="1" thickBot="1">
      <c r="A11" s="19" t="s">
        <v>11</v>
      </c>
      <c r="B11" s="42" t="s">
        <v>21</v>
      </c>
      <c r="C11" s="90">
        <f>C12+C15+C16</f>
        <v>8548</v>
      </c>
      <c r="D11" s="51">
        <f>D12+D15+D16+D20+D21</f>
        <v>15509.400000000001</v>
      </c>
      <c r="E11" s="46"/>
    </row>
    <row r="12" spans="1:5" s="9" customFormat="1" ht="15.75" customHeight="1" thickBot="1">
      <c r="A12" s="1"/>
      <c r="B12" s="12" t="s">
        <v>27</v>
      </c>
      <c r="C12" s="81">
        <f>C13+C14</f>
        <v>6128.4</v>
      </c>
      <c r="D12" s="63">
        <f>D13+D14</f>
        <v>11005.7</v>
      </c>
      <c r="E12" s="62"/>
    </row>
    <row r="13" spans="1:5" s="9" customFormat="1" ht="15" customHeight="1" thickBot="1">
      <c r="A13" s="1"/>
      <c r="B13" s="3" t="s">
        <v>39</v>
      </c>
      <c r="C13" s="57">
        <v>3674.7</v>
      </c>
      <c r="D13" s="64">
        <v>6535.9</v>
      </c>
      <c r="E13" s="62"/>
    </row>
    <row r="14" spans="1:5" s="9" customFormat="1" ht="16.5" customHeight="1" thickBot="1">
      <c r="A14" s="1"/>
      <c r="B14" s="3" t="s">
        <v>67</v>
      </c>
      <c r="C14" s="57">
        <v>2453.7</v>
      </c>
      <c r="D14" s="64">
        <v>4469.8</v>
      </c>
      <c r="E14" s="62"/>
    </row>
    <row r="15" spans="1:5" s="9" customFormat="1" ht="16.5" customHeight="1" thickBot="1">
      <c r="A15" s="1"/>
      <c r="B15" s="87" t="s">
        <v>45</v>
      </c>
      <c r="C15" s="89">
        <v>2130</v>
      </c>
      <c r="D15" s="88">
        <v>3000</v>
      </c>
      <c r="E15" s="34"/>
    </row>
    <row r="16" spans="1:5" s="9" customFormat="1" ht="16.5" customHeight="1" thickBot="1">
      <c r="A16" s="1"/>
      <c r="B16" s="87" t="s">
        <v>66</v>
      </c>
      <c r="C16" s="89">
        <f>C17+C18+C19</f>
        <v>289.6</v>
      </c>
      <c r="D16" s="88">
        <f>D17+D18+D19</f>
        <v>1053.7</v>
      </c>
      <c r="E16" s="34"/>
    </row>
    <row r="17" spans="1:5" s="9" customFormat="1" ht="15.75" customHeight="1" thickBot="1">
      <c r="A17" s="1"/>
      <c r="B17" s="98" t="s">
        <v>59</v>
      </c>
      <c r="C17" s="99">
        <v>241.6</v>
      </c>
      <c r="D17" s="111">
        <v>811.2</v>
      </c>
      <c r="E17" s="103"/>
    </row>
    <row r="18" spans="1:5" s="9" customFormat="1" ht="15.75" customHeight="1" thickBot="1">
      <c r="A18" s="1"/>
      <c r="B18" s="98" t="s">
        <v>64</v>
      </c>
      <c r="C18" s="99">
        <v>21</v>
      </c>
      <c r="D18" s="111">
        <v>105.8</v>
      </c>
      <c r="E18" s="101"/>
    </row>
    <row r="19" spans="1:5" s="9" customFormat="1" ht="15.75" customHeight="1" thickBot="1">
      <c r="A19" s="1"/>
      <c r="B19" s="98" t="s">
        <v>65</v>
      </c>
      <c r="C19" s="99">
        <v>27</v>
      </c>
      <c r="D19" s="111">
        <v>136.7</v>
      </c>
      <c r="E19" s="34"/>
    </row>
    <row r="20" spans="1:5" s="9" customFormat="1" ht="15.75" customHeight="1" thickBot="1">
      <c r="A20" s="1"/>
      <c r="B20" s="87" t="s">
        <v>48</v>
      </c>
      <c r="C20" s="89">
        <v>20</v>
      </c>
      <c r="D20" s="88">
        <v>350</v>
      </c>
      <c r="E20" s="34"/>
    </row>
    <row r="21" spans="1:5" s="9" customFormat="1" ht="16.5" customHeight="1" thickBot="1">
      <c r="A21" s="11"/>
      <c r="B21" s="12" t="s">
        <v>28</v>
      </c>
      <c r="C21" s="13"/>
      <c r="D21" s="63">
        <v>100</v>
      </c>
      <c r="E21" s="34"/>
    </row>
    <row r="22" spans="1:5" s="9" customFormat="1" ht="30.75" customHeight="1" thickBot="1">
      <c r="A22" s="19" t="s">
        <v>12</v>
      </c>
      <c r="B22" s="20" t="s">
        <v>71</v>
      </c>
      <c r="C22" s="85">
        <f>C23+C24</f>
        <v>2326.5</v>
      </c>
      <c r="D22" s="52">
        <f>D23+D24+D25</f>
        <v>6354.3</v>
      </c>
      <c r="E22" s="46"/>
    </row>
    <row r="23" spans="1:5" s="9" customFormat="1" ht="15.75" customHeight="1" thickBot="1">
      <c r="A23" s="77"/>
      <c r="B23" s="3" t="s">
        <v>39</v>
      </c>
      <c r="C23" s="82">
        <v>612.9</v>
      </c>
      <c r="D23" s="112">
        <v>1523.8</v>
      </c>
      <c r="E23" s="2"/>
    </row>
    <row r="24" spans="1:5" s="9" customFormat="1" ht="15.75" customHeight="1" thickBot="1">
      <c r="A24" s="77"/>
      <c r="B24" s="3" t="s">
        <v>59</v>
      </c>
      <c r="C24" s="82">
        <v>1713.6</v>
      </c>
      <c r="D24" s="112">
        <v>4430.5</v>
      </c>
      <c r="E24" s="102"/>
    </row>
    <row r="25" spans="1:5" s="9" customFormat="1" ht="30.75" customHeight="1" thickBot="1">
      <c r="A25" s="16"/>
      <c r="B25" s="17" t="s">
        <v>22</v>
      </c>
      <c r="C25" s="18"/>
      <c r="D25" s="63">
        <v>400</v>
      </c>
      <c r="E25" s="103"/>
    </row>
    <row r="26" spans="1:5" s="9" customFormat="1" ht="30.75" customHeight="1" thickBot="1">
      <c r="A26" s="22" t="s">
        <v>13</v>
      </c>
      <c r="B26" s="23" t="s">
        <v>23</v>
      </c>
      <c r="C26" s="78"/>
      <c r="D26" s="53">
        <f>D27+D28</f>
        <v>291.1</v>
      </c>
      <c r="E26" s="100"/>
    </row>
    <row r="27" spans="1:5" s="9" customFormat="1" ht="15.75" customHeight="1" thickBot="1">
      <c r="A27" s="1"/>
      <c r="B27" s="12" t="s">
        <v>29</v>
      </c>
      <c r="C27" s="81"/>
      <c r="D27" s="63">
        <v>141.1</v>
      </c>
      <c r="E27" s="43"/>
    </row>
    <row r="28" spans="1:5" s="9" customFormat="1" ht="15.75" customHeight="1" thickBot="1">
      <c r="A28" s="25"/>
      <c r="B28" s="17" t="s">
        <v>30</v>
      </c>
      <c r="C28" s="25"/>
      <c r="D28" s="63">
        <v>150</v>
      </c>
      <c r="E28" s="16"/>
    </row>
    <row r="29" spans="1:5" s="9" customFormat="1" ht="15.75" customHeight="1" thickBot="1">
      <c r="A29" s="16"/>
      <c r="B29" s="49" t="s">
        <v>46</v>
      </c>
      <c r="C29" s="18"/>
      <c r="D29" s="64">
        <v>150</v>
      </c>
      <c r="E29" s="27"/>
    </row>
    <row r="30" spans="1:5" s="9" customFormat="1" ht="60" customHeight="1" thickBot="1">
      <c r="A30" s="22" t="s">
        <v>14</v>
      </c>
      <c r="B30" s="26" t="s">
        <v>70</v>
      </c>
      <c r="C30" s="108">
        <v>45</v>
      </c>
      <c r="D30" s="51">
        <f>SUM(D31:D34)</f>
        <v>650.3</v>
      </c>
      <c r="E30" s="46"/>
    </row>
    <row r="31" spans="1:5" s="9" customFormat="1" ht="15.75" customHeight="1" thickBot="1">
      <c r="A31" s="1"/>
      <c r="B31" s="3" t="s">
        <v>39</v>
      </c>
      <c r="C31" s="105">
        <v>10</v>
      </c>
      <c r="D31" s="64">
        <v>350.3</v>
      </c>
      <c r="E31" s="62"/>
    </row>
    <row r="32" spans="1:5" s="9" customFormat="1" ht="15.75" customHeight="1" thickBot="1">
      <c r="A32" s="1"/>
      <c r="B32" s="12" t="s">
        <v>63</v>
      </c>
      <c r="C32" s="105">
        <v>8</v>
      </c>
      <c r="D32" s="63">
        <v>100</v>
      </c>
      <c r="E32" s="62"/>
    </row>
    <row r="33" spans="1:5" s="9" customFormat="1" ht="15.75" customHeight="1" thickBot="1">
      <c r="A33" s="16"/>
      <c r="B33" s="49" t="s">
        <v>49</v>
      </c>
      <c r="C33" s="107">
        <v>27</v>
      </c>
      <c r="D33" s="64">
        <v>150</v>
      </c>
      <c r="E33" s="27"/>
    </row>
    <row r="34" spans="1:5" s="9" customFormat="1" ht="15.75" customHeight="1" thickBot="1">
      <c r="A34" s="16"/>
      <c r="B34" s="110" t="s">
        <v>77</v>
      </c>
      <c r="C34" s="107"/>
      <c r="D34" s="63">
        <v>50</v>
      </c>
      <c r="E34" s="2"/>
    </row>
    <row r="35" spans="1:5" s="9" customFormat="1" ht="30" customHeight="1" thickBot="1">
      <c r="A35" s="22" t="s">
        <v>15</v>
      </c>
      <c r="B35" s="26" t="s">
        <v>24</v>
      </c>
      <c r="C35" s="45">
        <v>2</v>
      </c>
      <c r="D35" s="53">
        <f>D36+D37</f>
        <v>444.6</v>
      </c>
      <c r="E35" s="46"/>
    </row>
    <row r="36" spans="1:5" s="32" customFormat="1" ht="15.75" customHeight="1" thickBot="1">
      <c r="A36" s="22"/>
      <c r="B36" s="79" t="s">
        <v>39</v>
      </c>
      <c r="C36" s="86">
        <v>1</v>
      </c>
      <c r="D36" s="95">
        <v>256.7</v>
      </c>
      <c r="E36" s="46"/>
    </row>
    <row r="37" spans="1:5" s="9" customFormat="1" ht="15" customHeight="1" thickBot="1">
      <c r="A37" s="22"/>
      <c r="B37" s="79" t="s">
        <v>39</v>
      </c>
      <c r="C37" s="86">
        <v>1</v>
      </c>
      <c r="D37" s="95">
        <v>187.9</v>
      </c>
      <c r="E37" s="46"/>
    </row>
    <row r="38" spans="1:5" s="9" customFormat="1" ht="116.25" customHeight="1" thickBot="1">
      <c r="A38" s="22" t="s">
        <v>16</v>
      </c>
      <c r="B38" s="23" t="s">
        <v>69</v>
      </c>
      <c r="C38" s="67">
        <v>0</v>
      </c>
      <c r="D38" s="51">
        <v>0</v>
      </c>
      <c r="E38" s="68"/>
    </row>
    <row r="39" spans="1:5" s="9" customFormat="1" ht="144" customHeight="1" thickBot="1">
      <c r="A39" s="22" t="s">
        <v>17</v>
      </c>
      <c r="B39" s="26" t="s">
        <v>25</v>
      </c>
      <c r="C39" s="54"/>
      <c r="D39" s="51">
        <f>D40+D41+D42+D43+D44+D45+D46+D47+D50+D51</f>
        <v>8631.714240000001</v>
      </c>
      <c r="E39" s="97"/>
    </row>
    <row r="40" spans="1:5" s="9" customFormat="1" ht="15" customHeight="1" thickBot="1">
      <c r="A40" s="22"/>
      <c r="B40" s="30" t="s">
        <v>50</v>
      </c>
      <c r="C40" s="91">
        <v>188202</v>
      </c>
      <c r="D40" s="96">
        <v>4126.21424</v>
      </c>
      <c r="E40" s="24"/>
    </row>
    <row r="41" spans="1:5" s="9" customFormat="1" ht="30" customHeight="1" thickBot="1">
      <c r="A41" s="19"/>
      <c r="B41" s="3" t="s">
        <v>51</v>
      </c>
      <c r="C41" s="69">
        <v>1160</v>
      </c>
      <c r="D41" s="72">
        <v>500</v>
      </c>
      <c r="E41" s="60"/>
    </row>
    <row r="42" spans="1:5" s="9" customFormat="1" ht="16.5" customHeight="1" thickBot="1">
      <c r="A42" s="19"/>
      <c r="B42" s="3" t="s">
        <v>52</v>
      </c>
      <c r="C42" s="69">
        <v>15000</v>
      </c>
      <c r="D42" s="73">
        <v>202.5</v>
      </c>
      <c r="E42" s="60"/>
    </row>
    <row r="43" spans="1:5" s="9" customFormat="1" ht="15" customHeight="1" thickBot="1">
      <c r="A43" s="19"/>
      <c r="B43" s="3" t="s">
        <v>31</v>
      </c>
      <c r="C43" s="69">
        <v>15000</v>
      </c>
      <c r="D43" s="72">
        <v>187.5</v>
      </c>
      <c r="E43" s="60"/>
    </row>
    <row r="44" spans="1:5" s="9" customFormat="1" ht="15" thickBot="1">
      <c r="A44" s="19"/>
      <c r="B44" s="3" t="s">
        <v>32</v>
      </c>
      <c r="C44" s="69">
        <v>15000</v>
      </c>
      <c r="D44" s="72">
        <v>450</v>
      </c>
      <c r="E44" s="60"/>
    </row>
    <row r="45" spans="1:5" s="9" customFormat="1" ht="15.75" customHeight="1" thickBot="1">
      <c r="A45" s="1"/>
      <c r="B45" s="3" t="s">
        <v>43</v>
      </c>
      <c r="C45" s="84">
        <v>1204.6</v>
      </c>
      <c r="D45" s="64">
        <v>391.5</v>
      </c>
      <c r="E45" s="62"/>
    </row>
    <row r="46" spans="1:5" s="9" customFormat="1" ht="15.75" customHeight="1" thickBot="1">
      <c r="A46" s="77"/>
      <c r="B46" s="3" t="s">
        <v>44</v>
      </c>
      <c r="C46" s="82">
        <v>1600</v>
      </c>
      <c r="D46" s="73">
        <v>700</v>
      </c>
      <c r="E46" s="2"/>
    </row>
    <row r="47" spans="1:5" s="9" customFormat="1" ht="15.75" customHeight="1" thickBot="1">
      <c r="A47" s="19"/>
      <c r="B47" s="12" t="s">
        <v>38</v>
      </c>
      <c r="C47" s="55" t="s">
        <v>62</v>
      </c>
      <c r="D47" s="56">
        <f>D48+D49</f>
        <v>441.6</v>
      </c>
      <c r="E47" s="47"/>
    </row>
    <row r="48" spans="1:5" s="9" customFormat="1" ht="15" customHeight="1" thickBot="1">
      <c r="A48" s="1"/>
      <c r="B48" s="3" t="s">
        <v>41</v>
      </c>
      <c r="C48" s="57" t="s">
        <v>42</v>
      </c>
      <c r="D48" s="64">
        <v>141.5</v>
      </c>
      <c r="E48" s="62"/>
    </row>
    <row r="49" spans="1:5" s="9" customFormat="1" ht="15" customHeight="1" thickBot="1">
      <c r="A49" s="1"/>
      <c r="B49" s="3" t="s">
        <v>59</v>
      </c>
      <c r="C49" s="57" t="s">
        <v>61</v>
      </c>
      <c r="D49" s="64">
        <v>300.1</v>
      </c>
      <c r="E49" s="103"/>
    </row>
    <row r="50" spans="1:5" s="9" customFormat="1" ht="15" customHeight="1" thickBot="1">
      <c r="A50" s="1"/>
      <c r="B50" s="12" t="s">
        <v>76</v>
      </c>
      <c r="C50" s="57"/>
      <c r="D50" s="63">
        <v>500</v>
      </c>
      <c r="E50" s="109"/>
    </row>
    <row r="51" spans="1:5" s="9" customFormat="1" ht="15.75" customHeight="1" thickBot="1">
      <c r="A51" s="16"/>
      <c r="B51" s="17" t="s">
        <v>33</v>
      </c>
      <c r="C51" s="18"/>
      <c r="D51" s="65">
        <f>D52+D53+D54</f>
        <v>1132.4</v>
      </c>
      <c r="E51" s="15"/>
    </row>
    <row r="52" spans="1:5" s="9" customFormat="1" ht="15.75" customHeight="1" thickBot="1">
      <c r="A52" s="16"/>
      <c r="B52" s="79" t="s">
        <v>39</v>
      </c>
      <c r="C52" s="18"/>
      <c r="D52" s="80">
        <v>529.6</v>
      </c>
      <c r="E52" s="15"/>
    </row>
    <row r="53" spans="1:5" s="9" customFormat="1" ht="15.75" customHeight="1" thickBot="1">
      <c r="A53" s="16"/>
      <c r="B53" s="79" t="s">
        <v>75</v>
      </c>
      <c r="C53" s="18"/>
      <c r="D53" s="80">
        <v>267.2</v>
      </c>
      <c r="E53" s="15"/>
    </row>
    <row r="54" spans="1:5" s="9" customFormat="1" ht="15.75" customHeight="1" thickBot="1">
      <c r="A54" s="16"/>
      <c r="B54" s="79" t="s">
        <v>67</v>
      </c>
      <c r="C54" s="18"/>
      <c r="D54" s="80">
        <v>335.6</v>
      </c>
      <c r="E54" s="15"/>
    </row>
    <row r="55" spans="1:5" s="9" customFormat="1" ht="59.25" customHeight="1" thickBot="1">
      <c r="A55" s="22" t="s">
        <v>18</v>
      </c>
      <c r="B55" s="26" t="s">
        <v>34</v>
      </c>
      <c r="C55" s="31" t="s">
        <v>74</v>
      </c>
      <c r="D55" s="53">
        <f>D56+D57+D58</f>
        <v>768.063416</v>
      </c>
      <c r="E55" s="46"/>
    </row>
    <row r="56" spans="1:5" s="9" customFormat="1" ht="15" customHeight="1" thickBot="1">
      <c r="A56" s="22"/>
      <c r="B56" s="79" t="s">
        <v>39</v>
      </c>
      <c r="C56" s="106">
        <v>6</v>
      </c>
      <c r="D56" s="95">
        <v>19.963416</v>
      </c>
      <c r="E56" s="46"/>
    </row>
    <row r="57" spans="1:5" s="9" customFormat="1" ht="15.75" customHeight="1" thickBot="1">
      <c r="A57" s="22"/>
      <c r="B57" s="79" t="s">
        <v>59</v>
      </c>
      <c r="C57" s="106">
        <v>14</v>
      </c>
      <c r="D57" s="95">
        <v>30.8</v>
      </c>
      <c r="E57" s="46"/>
    </row>
    <row r="58" spans="1:5" s="9" customFormat="1" ht="15.75" customHeight="1" thickBot="1">
      <c r="A58" s="22"/>
      <c r="B58" s="58" t="s">
        <v>55</v>
      </c>
      <c r="C58" s="59" t="s">
        <v>73</v>
      </c>
      <c r="D58" s="66">
        <v>717.3</v>
      </c>
      <c r="E58" s="24"/>
    </row>
    <row r="59" spans="1:5" s="9" customFormat="1" ht="44.25" customHeight="1" thickBot="1">
      <c r="A59" s="22" t="s">
        <v>56</v>
      </c>
      <c r="B59" s="23" t="s">
        <v>26</v>
      </c>
      <c r="C59" s="31"/>
      <c r="D59" s="52">
        <f>D60+D62+D65+D67+D68+D69+D70</f>
        <v>6580.8</v>
      </c>
      <c r="E59" s="47"/>
    </row>
    <row r="60" spans="1:5" s="9" customFormat="1" ht="15.75" customHeight="1" thickBot="1">
      <c r="A60" s="11"/>
      <c r="B60" s="12" t="s">
        <v>47</v>
      </c>
      <c r="C60" s="14"/>
      <c r="D60" s="65">
        <f>SUM(D61)</f>
        <v>111.3</v>
      </c>
      <c r="E60" s="15"/>
    </row>
    <row r="61" spans="1:5" s="9" customFormat="1" ht="15.75" customHeight="1" thickBot="1">
      <c r="A61" s="1"/>
      <c r="B61" s="3" t="s">
        <v>39</v>
      </c>
      <c r="C61" s="84">
        <v>98.8</v>
      </c>
      <c r="D61" s="64">
        <v>111.3</v>
      </c>
      <c r="E61" s="62"/>
    </row>
    <row r="62" spans="1:5" s="9" customFormat="1" ht="16.5" thickBot="1">
      <c r="A62" s="11"/>
      <c r="B62" s="12" t="s">
        <v>35</v>
      </c>
      <c r="C62" s="14"/>
      <c r="D62" s="76">
        <f>D63+D64</f>
        <v>2840.2</v>
      </c>
      <c r="E62" s="15"/>
    </row>
    <row r="63" spans="1:5" s="9" customFormat="1" ht="15.75" customHeight="1" thickBot="1">
      <c r="A63" s="1"/>
      <c r="B63" s="3" t="s">
        <v>39</v>
      </c>
      <c r="C63" s="105">
        <v>5</v>
      </c>
      <c r="D63" s="64">
        <v>1179.7</v>
      </c>
      <c r="E63" s="62"/>
    </row>
    <row r="64" spans="1:5" s="9" customFormat="1" ht="15" thickBot="1">
      <c r="A64" s="1"/>
      <c r="B64" s="3" t="s">
        <v>72</v>
      </c>
      <c r="C64" s="105">
        <v>1</v>
      </c>
      <c r="D64" s="64">
        <v>1660.5</v>
      </c>
      <c r="E64" s="62"/>
    </row>
    <row r="65" spans="1:5" s="9" customFormat="1" ht="15" customHeight="1" thickBot="1">
      <c r="A65" s="25"/>
      <c r="B65" s="48" t="s">
        <v>78</v>
      </c>
      <c r="C65" s="104">
        <f>C66</f>
        <v>264.1</v>
      </c>
      <c r="D65" s="65">
        <f>D66</f>
        <v>873.3</v>
      </c>
      <c r="E65" s="16"/>
    </row>
    <row r="66" spans="1:5" s="9" customFormat="1" ht="15" customHeight="1" thickBot="1">
      <c r="A66" s="1"/>
      <c r="B66" s="3" t="s">
        <v>39</v>
      </c>
      <c r="C66" s="84">
        <v>264.1</v>
      </c>
      <c r="D66" s="64">
        <v>873.3</v>
      </c>
      <c r="E66" s="62"/>
    </row>
    <row r="67" spans="1:5" s="9" customFormat="1" ht="15.75" customHeight="1" thickBot="1">
      <c r="A67" s="25"/>
      <c r="B67" s="17" t="s">
        <v>53</v>
      </c>
      <c r="C67" s="83">
        <v>250</v>
      </c>
      <c r="D67" s="74">
        <v>200</v>
      </c>
      <c r="E67" s="16"/>
    </row>
    <row r="68" spans="1:5" s="9" customFormat="1" ht="15" customHeight="1" thickBot="1">
      <c r="A68" s="25"/>
      <c r="B68" s="12" t="s">
        <v>36</v>
      </c>
      <c r="C68" s="70"/>
      <c r="D68" s="75">
        <v>256</v>
      </c>
      <c r="E68" s="27"/>
    </row>
    <row r="69" spans="1:5" s="9" customFormat="1" ht="15" thickBot="1">
      <c r="A69" s="25"/>
      <c r="B69" s="12" t="s">
        <v>37</v>
      </c>
      <c r="C69" s="70"/>
      <c r="D69" s="75">
        <v>2200</v>
      </c>
      <c r="E69" s="61"/>
    </row>
    <row r="70" spans="1:5" s="9" customFormat="1" ht="15" thickBot="1">
      <c r="A70" s="25"/>
      <c r="B70" s="12" t="s">
        <v>77</v>
      </c>
      <c r="C70" s="70"/>
      <c r="D70" s="75">
        <v>100</v>
      </c>
      <c r="E70" s="61"/>
    </row>
    <row r="71" spans="1:5" s="9" customFormat="1" ht="42" thickBot="1">
      <c r="A71" s="22" t="s">
        <v>19</v>
      </c>
      <c r="B71" s="26" t="s">
        <v>68</v>
      </c>
      <c r="C71" s="44"/>
      <c r="D71" s="51">
        <f>D73+D74</f>
        <v>482.7</v>
      </c>
      <c r="E71" s="37"/>
    </row>
    <row r="72" spans="1:5" s="9" customFormat="1" ht="15" thickBot="1">
      <c r="A72" s="28"/>
      <c r="B72" s="12" t="s">
        <v>6</v>
      </c>
      <c r="C72" s="13">
        <v>4</v>
      </c>
      <c r="D72" s="65">
        <f>D73</f>
        <v>182.7</v>
      </c>
      <c r="E72" s="29"/>
    </row>
    <row r="73" spans="1:5" ht="14.25" thickBot="1">
      <c r="A73" s="28"/>
      <c r="B73" s="3" t="s">
        <v>60</v>
      </c>
      <c r="C73" s="57">
        <v>4</v>
      </c>
      <c r="D73" s="80">
        <v>182.7</v>
      </c>
      <c r="E73" s="29"/>
    </row>
    <row r="74" spans="1:5" ht="15" thickBot="1">
      <c r="A74" s="16"/>
      <c r="B74" s="48" t="s">
        <v>7</v>
      </c>
      <c r="C74" s="16"/>
      <c r="D74" s="63">
        <v>300</v>
      </c>
      <c r="E74" s="25"/>
    </row>
    <row r="75" spans="1:5" ht="42" thickBot="1">
      <c r="A75" s="22" t="s">
        <v>57</v>
      </c>
      <c r="B75" s="23" t="s">
        <v>54</v>
      </c>
      <c r="C75" s="71"/>
      <c r="D75" s="51">
        <v>1300</v>
      </c>
      <c r="E75" s="37"/>
    </row>
    <row r="76" spans="1:5" ht="15">
      <c r="A76" s="33"/>
      <c r="B76" s="32"/>
      <c r="C76" s="32"/>
      <c r="D76" s="32"/>
      <c r="E76" s="32"/>
    </row>
    <row r="77" spans="1:5" ht="13.5">
      <c r="A77" s="92"/>
      <c r="B77" s="9"/>
      <c r="C77" s="9"/>
      <c r="E77" s="9"/>
    </row>
    <row r="78" spans="1:5" ht="13.5">
      <c r="A78" s="92"/>
      <c r="B78" s="9"/>
      <c r="C78" s="9"/>
      <c r="E78" s="9"/>
    </row>
  </sheetData>
  <sheetProtection/>
  <mergeCells count="8">
    <mergeCell ref="A1:E1"/>
    <mergeCell ref="A2:E2"/>
    <mergeCell ref="A4:E4"/>
    <mergeCell ref="A5:E5"/>
    <mergeCell ref="A6:E6"/>
    <mergeCell ref="B8:B9"/>
    <mergeCell ref="C8:C9"/>
    <mergeCell ref="E8:E9"/>
  </mergeCells>
  <printOptions/>
  <pageMargins left="0.3937007874015748" right="0.31496062992125984" top="0.12254901960784313" bottom="0.0842524509803921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Sovet</dc:creator>
  <cp:keywords/>
  <dc:description/>
  <cp:lastModifiedBy>1</cp:lastModifiedBy>
  <cp:lastPrinted>2017-02-14T12:38:00Z</cp:lastPrinted>
  <dcterms:created xsi:type="dcterms:W3CDTF">2010-12-06T07:47:18Z</dcterms:created>
  <dcterms:modified xsi:type="dcterms:W3CDTF">2017-02-14T12:38:24Z</dcterms:modified>
  <cp:category/>
  <cp:version/>
  <cp:contentType/>
  <cp:contentStatus/>
</cp:coreProperties>
</file>