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2120" windowHeight="787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9" i="1" l="1"/>
  <c r="D10" i="1" s="1"/>
  <c r="C24" i="1" l="1"/>
  <c r="C28" i="1"/>
  <c r="C12" i="1"/>
  <c r="D11" i="1"/>
  <c r="C63" i="1" l="1"/>
  <c r="D28" i="1" l="1"/>
  <c r="D63" i="1" l="1"/>
  <c r="D51" i="1" l="1"/>
  <c r="D12" i="1"/>
  <c r="D57" i="1"/>
  <c r="D36" i="1" l="1"/>
  <c r="C31" i="1" l="1"/>
  <c r="D15" i="1" l="1"/>
  <c r="C15" i="1" l="1"/>
  <c r="C25" i="1"/>
  <c r="D25" i="1"/>
  <c r="D55" i="1" l="1"/>
  <c r="D61" i="1" l="1"/>
  <c r="D42" i="1" l="1"/>
  <c r="D24" i="1" l="1"/>
  <c r="C21" i="1"/>
  <c r="D21" i="1"/>
  <c r="D31" i="1"/>
  <c r="D59" i="1" l="1"/>
  <c r="C11" i="1"/>
</calcChain>
</file>

<file path=xl/sharedStrings.xml><?xml version="1.0" encoding="utf-8"?>
<sst xmlns="http://schemas.openxmlformats.org/spreadsheetml/2006/main" count="89" uniqueCount="81">
  <si>
    <t>№</t>
  </si>
  <si>
    <t>пп</t>
  </si>
  <si>
    <t>Наименование мероприятия</t>
  </si>
  <si>
    <t>Кол-во</t>
  </si>
  <si>
    <t>Сумма</t>
  </si>
  <si>
    <t xml:space="preserve">Благоустройство </t>
  </si>
  <si>
    <t>Обустройство спортивных площадок</t>
  </si>
  <si>
    <t xml:space="preserve"> Содержание спортивных площадок</t>
  </si>
  <si>
    <t>Примечание</t>
  </si>
  <si>
    <t>(тыс. руб.)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</si>
  <si>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</si>
  <si>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</si>
  <si>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</si>
  <si>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</si>
  <si>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</si>
  <si>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</si>
  <si>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</si>
  <si>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</si>
  <si>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</si>
  <si>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1.1.10.</t>
  </si>
  <si>
    <t>выполнения работ по благоустройству территории</t>
  </si>
  <si>
    <t>Текущий ремонт придомовых территорий и дворовых территорий, включая проезды и въезды, пешеходные дорожки (94005036000000131244) (м2)</t>
  </si>
  <si>
    <t>Технадзор за выполняемыми работами 94005036000000132244226</t>
  </si>
  <si>
    <t>Установка, содержание и ремонт ограждений газонов (94005036000000133244) (м.п.)</t>
  </si>
  <si>
    <t>Оборудование контейнерных площадок на дворовых территориях (94005036000000141244) (шт.)</t>
  </si>
  <si>
    <t>Озеленение территорий зеленых насаждений внутриквартального озеленения, в том числе организация работ по компенсационному озеленению, осуществляемому в соответствии с законом Санкт- Петербурга,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перечня территорий зеленых насаждений внутриквартального озеленения (94005036000000151244)</t>
  </si>
  <si>
    <t>Ремонт асфальтового покрытия (м2)</t>
  </si>
  <si>
    <t>Составление сметной документации</t>
  </si>
  <si>
    <t>Установка ограждений газонов (м.п.)</t>
  </si>
  <si>
    <t>Ремонт ограждений газонов (м2)</t>
  </si>
  <si>
    <t>уход за однолетними цветочными культурами (шт.)</t>
  </si>
  <si>
    <t>закупка однолетних цветочных культур (шт.)</t>
  </si>
  <si>
    <t>Восстановительная стоимость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</si>
  <si>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  (94005036000000152244) (шт.)</t>
  </si>
  <si>
    <t>Компенсационное озеленение (дер./куст.) шт.</t>
  </si>
  <si>
    <r>
      <t xml:space="preserve">Ямочный ремонт асфальтового покрытия (м2) </t>
    </r>
    <r>
      <rPr>
        <b/>
        <i/>
        <sz val="11"/>
        <color indexed="10"/>
        <rFont val="Times New Roman"/>
        <family val="1"/>
        <charset val="204"/>
      </rPr>
      <t>приложение 1</t>
    </r>
  </si>
  <si>
    <t>приложение 3</t>
  </si>
  <si>
    <t>Создание зон отдыха</t>
  </si>
  <si>
    <r>
      <t xml:space="preserve">Искусственные дорожные неровности (м.п.) </t>
    </r>
    <r>
      <rPr>
        <b/>
        <i/>
        <sz val="11"/>
        <color indexed="10"/>
        <rFont val="Times New Roman"/>
        <family val="1"/>
        <charset val="204"/>
      </rPr>
      <t>приложение 2</t>
    </r>
  </si>
  <si>
    <r>
      <t xml:space="preserve">уборка  территорий зеленых насаждений внутриквартального озеленения </t>
    </r>
    <r>
      <rPr>
        <b/>
        <i/>
        <sz val="11"/>
        <color indexed="10"/>
        <rFont val="Times New Roman"/>
        <family val="1"/>
        <charset val="204"/>
      </rPr>
      <t>приложение 5</t>
    </r>
  </si>
  <si>
    <r>
      <t xml:space="preserve">устройство газонов на территории зеленых насаждений внутриквартального озеленения (м2) </t>
    </r>
    <r>
      <rPr>
        <b/>
        <i/>
        <sz val="11"/>
        <color indexed="10"/>
        <rFont val="Times New Roman"/>
        <family val="1"/>
        <charset val="204"/>
      </rPr>
      <t>приложение 6</t>
    </r>
  </si>
  <si>
    <r>
      <t xml:space="preserve">Выполнение оформления к праздничным мероприятиям на территории муниципального образования (94005036000000163244) </t>
    </r>
    <r>
      <rPr>
        <b/>
        <i/>
        <sz val="11"/>
        <color indexed="10"/>
        <rFont val="Times New Roman"/>
        <family val="1"/>
        <charset val="204"/>
      </rPr>
      <t>приложение 10</t>
    </r>
  </si>
  <si>
    <t>1.1.9.</t>
  </si>
  <si>
    <t>1.1.11.</t>
  </si>
  <si>
    <t>Ведомственная целевая программа</t>
  </si>
  <si>
    <t>содержание и ремонт уличных информационных стендов</t>
  </si>
  <si>
    <t>ул. Партизана Германа,д.43-45</t>
  </si>
  <si>
    <t>Обустройство, содержание и уборка территорий спортивных площадок на территории муниципального образования (94005036000000162244)</t>
  </si>
  <si>
    <t>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 Петербурга (94005036000000142244) (м2)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</si>
  <si>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(94005036000000134244) (шт.)</t>
  </si>
  <si>
    <t>Организация дополнительных парковочных мест на дворовых территориях (94005036000000132244) (м2)</t>
  </si>
  <si>
    <t>Паспортизация территорий зеленых насаждений</t>
  </si>
  <si>
    <t>утилизация списанного оборудования</t>
  </si>
  <si>
    <r>
      <t xml:space="preserve">Обустройство детских площадок </t>
    </r>
    <r>
      <rPr>
        <i/>
        <sz val="11"/>
        <color indexed="8"/>
        <rFont val="Times New Roman"/>
        <family val="1"/>
        <charset val="204"/>
      </rPr>
      <t>(устройство основания)</t>
    </r>
    <r>
      <rPr>
        <b/>
        <i/>
        <sz val="11"/>
        <color indexed="8"/>
        <rFont val="Times New Roman"/>
        <family val="1"/>
        <charset val="204"/>
      </rPr>
      <t>(м2)</t>
    </r>
  </si>
  <si>
    <r>
      <t xml:space="preserve">посадка и уборка цветов (м2) </t>
    </r>
    <r>
      <rPr>
        <b/>
        <i/>
        <sz val="11"/>
        <color indexed="10"/>
        <rFont val="Times New Roman"/>
        <family val="1"/>
        <charset val="204"/>
      </rPr>
      <t>приложение 7</t>
    </r>
  </si>
  <si>
    <t>Авангардная ул., д.23</t>
  </si>
  <si>
    <t>ул. Партизана Германа,д.8, корп.2</t>
  </si>
  <si>
    <t>ул. Партизана Германа, д.43-45</t>
  </si>
  <si>
    <t>Составление проектной документации</t>
  </si>
  <si>
    <t>ул. Партизана Германа,д.11</t>
  </si>
  <si>
    <t>устройство газонов ул. Авангардная, д.23 (м2)</t>
  </si>
  <si>
    <t>устройство газонов ул. Партизана Германа,д.8, корп.2 (м2)</t>
  </si>
  <si>
    <t>устройство газонов ул. Партизана Германа,д.43-45 (м2)</t>
  </si>
  <si>
    <t>Содержание детских площадок</t>
  </si>
  <si>
    <t>Создание зон отдыха, в том числе обустройство, содержание и уборка территорий детских площадок (94005036000000161244)(м2)</t>
  </si>
  <si>
    <t>внутригородского муниципального образования Санкт- Петербурга муниципального округа УРИЦК  в по реализации приоритетного проекта "Формирование комфортной городской среды" на 2018 году</t>
  </si>
  <si>
    <t>Ремонт пешеходных дорожек (м2)</t>
  </si>
  <si>
    <t>Авангардная ул., д.27</t>
  </si>
  <si>
    <t>Авангардная ул., д.45</t>
  </si>
  <si>
    <t>пр-т Народного Ополчения, д.211, корп.2</t>
  </si>
  <si>
    <t>приложение 8</t>
  </si>
  <si>
    <r>
      <t xml:space="preserve">удаление и омолаживание деревьев </t>
    </r>
    <r>
      <rPr>
        <b/>
        <i/>
        <sz val="11"/>
        <color indexed="10"/>
        <rFont val="Times New Roman"/>
        <family val="1"/>
        <charset val="204"/>
      </rPr>
      <t>приложение 9, 9/1</t>
    </r>
  </si>
  <si>
    <r>
      <t xml:space="preserve">завоз песка по песочницам куб.м </t>
    </r>
    <r>
      <rPr>
        <b/>
        <i/>
        <sz val="11"/>
        <color indexed="10"/>
        <rFont val="Times New Roman"/>
        <family val="1"/>
        <charset val="204"/>
      </rPr>
      <t>приложение 10</t>
    </r>
  </si>
  <si>
    <r>
      <rPr>
        <b/>
        <i/>
        <sz val="11"/>
        <rFont val="Times New Roman"/>
        <family val="1"/>
        <charset val="204"/>
      </rPr>
      <t>установка малых архитектурных форм</t>
    </r>
    <r>
      <rPr>
        <b/>
        <i/>
        <sz val="11"/>
        <color rgb="FFFF0000"/>
        <rFont val="Times New Roman"/>
        <family val="1"/>
        <charset val="204"/>
      </rPr>
      <t xml:space="preserve"> приложение 4</t>
    </r>
  </si>
  <si>
    <t>ул. Добровольцев, д.56</t>
  </si>
  <si>
    <t>приложение 3/1</t>
  </si>
  <si>
    <t>0/621</t>
  </si>
  <si>
    <r>
      <t>Обустройство детских площадок</t>
    </r>
    <r>
      <rPr>
        <i/>
        <sz val="11"/>
        <color indexed="8"/>
        <rFont val="Times New Roman"/>
        <family val="1"/>
        <charset val="204"/>
      </rPr>
      <t xml:space="preserve"> (ед. оборудования)</t>
    </r>
    <r>
      <rPr>
        <b/>
        <i/>
        <sz val="11"/>
        <color indexed="8"/>
        <rFont val="Times New Roman"/>
        <family val="1"/>
        <charset val="204"/>
      </rPr>
      <t>шт.</t>
    </r>
  </si>
  <si>
    <t>53/621</t>
  </si>
  <si>
    <t xml:space="preserve">                                                                                           Приложение №1 к Постановлению Местной</t>
  </si>
  <si>
    <t xml:space="preserve">                                                                                           администрации от 28.02.2018г.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</si>
</sst>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6" fillId="0" borderId="1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4" fillId="0" borderId="0" xfId="0" applyFont="1"/>
    <xf numFmtId="0" fontId="2" fillId="0" borderId="0" xfId="0" applyFont="1"/>
    <xf numFmtId="0" fontId="2" fillId="0" borderId="3" xfId="0" applyNumberFormat="1" applyFont="1" applyBorder="1" applyAlignment="1">
      <alignment horizontal="center"/>
    </xf>
    <xf numFmtId="0" fontId="14" fillId="0" borderId="0" xfId="0" applyFont="1" applyFill="1"/>
    <xf numFmtId="0" fontId="14" fillId="0" borderId="0" xfId="0" applyNumberFormat="1" applyFont="1"/>
    <xf numFmtId="0" fontId="7" fillId="0" borderId="1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right" vertical="top" wrapText="1"/>
    </xf>
    <xf numFmtId="14" fontId="4" fillId="0" borderId="1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14" fontId="4" fillId="0" borderId="4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center" wrapText="1"/>
    </xf>
    <xf numFmtId="0" fontId="15" fillId="0" borderId="0" xfId="0" applyFont="1" applyFill="1"/>
    <xf numFmtId="0" fontId="15" fillId="0" borderId="0" xfId="0" applyNumberFormat="1" applyFont="1" applyFill="1"/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165" fontId="10" fillId="0" borderId="2" xfId="0" applyNumberFormat="1" applyFont="1" applyFill="1" applyBorder="1" applyAlignment="1">
      <alignment horizontal="right" vertical="center" wrapText="1"/>
    </xf>
    <xf numFmtId="165" fontId="20" fillId="0" borderId="4" xfId="0" applyNumberFormat="1" applyFont="1" applyFill="1" applyBorder="1" applyAlignment="1">
      <alignment vertical="center"/>
    </xf>
    <xf numFmtId="165" fontId="2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top" wrapText="1"/>
    </xf>
    <xf numFmtId="0" fontId="16" fillId="0" borderId="5" xfId="0" applyFont="1" applyFill="1" applyBorder="1" applyAlignment="1">
      <alignment horizontal="right" vertical="top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vertical="top"/>
    </xf>
    <xf numFmtId="165" fontId="22" fillId="0" borderId="4" xfId="0" applyNumberFormat="1" applyFont="1" applyFill="1" applyBorder="1" applyAlignment="1">
      <alignment vertical="top"/>
    </xf>
    <xf numFmtId="165" fontId="21" fillId="0" borderId="4" xfId="0" applyNumberFormat="1" applyFont="1" applyFill="1" applyBorder="1"/>
    <xf numFmtId="165" fontId="22" fillId="0" borderId="4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/>
    <xf numFmtId="0" fontId="4" fillId="0" borderId="6" xfId="0" applyFont="1" applyFill="1" applyBorder="1" applyAlignment="1">
      <alignment horizontal="right" vertical="top" wrapText="1"/>
    </xf>
    <xf numFmtId="165" fontId="7" fillId="0" borderId="2" xfId="1" applyNumberFormat="1" applyFont="1" applyFill="1" applyBorder="1" applyAlignment="1">
      <alignment horizontal="right" vertical="top" wrapText="1"/>
    </xf>
    <xf numFmtId="14" fontId="6" fillId="0" borderId="1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vertical="top" wrapText="1"/>
    </xf>
    <xf numFmtId="165" fontId="22" fillId="0" borderId="4" xfId="0" applyNumberFormat="1" applyFont="1" applyFill="1" applyBorder="1"/>
    <xf numFmtId="165" fontId="7" fillId="0" borderId="3" xfId="0" applyNumberFormat="1" applyFont="1" applyFill="1" applyBorder="1" applyAlignment="1">
      <alignment horizontal="right" vertical="top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vertical="top" wrapText="1"/>
    </xf>
    <xf numFmtId="165" fontId="21" fillId="0" borderId="1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/>
    <xf numFmtId="0" fontId="8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right" wrapText="1"/>
    </xf>
    <xf numFmtId="1" fontId="6" fillId="0" borderId="3" xfId="0" applyNumberFormat="1" applyFont="1" applyFill="1" applyBorder="1" applyAlignment="1">
      <alignment horizontal="right" vertical="top" wrapText="1"/>
    </xf>
    <xf numFmtId="1" fontId="6" fillId="0" borderId="6" xfId="0" applyNumberFormat="1" applyFont="1" applyFill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vertical="top" wrapText="1"/>
    </xf>
    <xf numFmtId="165" fontId="22" fillId="0" borderId="4" xfId="0" applyNumberFormat="1" applyFont="1" applyFill="1" applyBorder="1" applyAlignment="1">
      <alignment horizontal="right"/>
    </xf>
    <xf numFmtId="0" fontId="23" fillId="0" borderId="4" xfId="0" applyFont="1" applyFill="1" applyBorder="1"/>
    <xf numFmtId="0" fontId="23" fillId="0" borderId="2" xfId="0" applyFont="1" applyFill="1" applyBorder="1"/>
    <xf numFmtId="165" fontId="22" fillId="0" borderId="1" xfId="0" applyNumberFormat="1" applyFont="1" applyFill="1" applyBorder="1" applyAlignment="1">
      <alignment vertical="top"/>
    </xf>
    <xf numFmtId="0" fontId="13" fillId="0" borderId="2" xfId="0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right" wrapText="1"/>
    </xf>
    <xf numFmtId="165" fontId="22" fillId="0" borderId="4" xfId="0" applyNumberFormat="1" applyFont="1" applyFill="1" applyBorder="1" applyAlignment="1"/>
    <xf numFmtId="0" fontId="6" fillId="0" borderId="3" xfId="0" applyFont="1" applyFill="1" applyBorder="1" applyAlignment="1">
      <alignment horizontal="right" wrapText="1"/>
    </xf>
    <xf numFmtId="165" fontId="22" fillId="0" borderId="1" xfId="0" applyNumberFormat="1" applyFont="1" applyFill="1" applyBorder="1" applyAlignment="1"/>
    <xf numFmtId="165" fontId="22" fillId="0" borderId="1" xfId="0" applyNumberFormat="1" applyFont="1" applyFill="1" applyBorder="1" applyAlignment="1">
      <alignment horizontal="right"/>
    </xf>
    <xf numFmtId="165" fontId="21" fillId="0" borderId="1" xfId="0" applyNumberFormat="1" applyFont="1" applyFill="1" applyBorder="1"/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right" vertical="top" wrapText="1"/>
    </xf>
    <xf numFmtId="14" fontId="4" fillId="0" borderId="1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right" vertical="top" wrapText="1"/>
    </xf>
    <xf numFmtId="165" fontId="21" fillId="0" borderId="1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horizontal="right" vertical="top" wrapText="1"/>
    </xf>
    <xf numFmtId="165" fontId="2" fillId="0" borderId="9" xfId="0" applyNumberFormat="1" applyFont="1" applyFill="1" applyBorder="1" applyAlignment="1">
      <alignment horizontal="right" vertical="center" wrapText="1"/>
    </xf>
    <xf numFmtId="1" fontId="21" fillId="0" borderId="4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view="pageLayout" zoomScale="136" zoomScaleNormal="160" zoomScalePageLayoutView="136" workbookViewId="0">
      <selection activeCell="A2" sqref="A2:E2"/>
    </sheetView>
  </sheetViews>
  <sheetFormatPr defaultColWidth="9.109375" defaultRowHeight="13.8" x14ac:dyDescent="0.25"/>
  <cols>
    <col min="1" max="1" width="6.44140625" style="9" customWidth="1"/>
    <col min="2" max="2" width="57" style="5" customWidth="1"/>
    <col min="3" max="3" width="8.109375" style="5" customWidth="1"/>
    <col min="4" max="4" width="9.6640625" style="8" customWidth="1"/>
    <col min="5" max="5" width="15" style="5" customWidth="1"/>
    <col min="6" max="16384" width="9.109375" style="5"/>
  </cols>
  <sheetData>
    <row r="1" spans="1:5" ht="15.6" x14ac:dyDescent="0.3">
      <c r="A1" s="125" t="s">
        <v>79</v>
      </c>
      <c r="B1" s="125"/>
      <c r="C1" s="125"/>
      <c r="D1" s="125"/>
      <c r="E1" s="125"/>
    </row>
    <row r="2" spans="1:5" ht="15.6" x14ac:dyDescent="0.3">
      <c r="A2" s="126" t="s">
        <v>80</v>
      </c>
      <c r="B2" s="126"/>
      <c r="C2" s="126"/>
      <c r="D2" s="126"/>
      <c r="E2" s="126"/>
    </row>
    <row r="3" spans="1:5" ht="23.25" customHeight="1" x14ac:dyDescent="0.25">
      <c r="A3" s="4"/>
      <c r="B3" s="4"/>
      <c r="C3" s="3"/>
      <c r="D3" s="75"/>
      <c r="E3" s="3"/>
    </row>
    <row r="4" spans="1:5" ht="18" customHeight="1" x14ac:dyDescent="0.3">
      <c r="A4" s="127" t="s">
        <v>44</v>
      </c>
      <c r="B4" s="127"/>
      <c r="C4" s="127"/>
      <c r="D4" s="127"/>
      <c r="E4" s="127"/>
    </row>
    <row r="5" spans="1:5" ht="15.75" customHeight="1" x14ac:dyDescent="0.3">
      <c r="A5" s="128" t="s">
        <v>20</v>
      </c>
      <c r="B5" s="128"/>
      <c r="C5" s="128"/>
      <c r="D5" s="128"/>
      <c r="E5" s="128"/>
    </row>
    <row r="6" spans="1:5" s="6" customFormat="1" ht="46.5" customHeight="1" x14ac:dyDescent="0.3">
      <c r="A6" s="129" t="s">
        <v>65</v>
      </c>
      <c r="B6" s="129"/>
      <c r="C6" s="129"/>
      <c r="D6" s="129"/>
      <c r="E6" s="129"/>
    </row>
    <row r="7" spans="1:5" s="6" customFormat="1" ht="3" customHeight="1" thickBot="1" x14ac:dyDescent="0.3">
      <c r="A7" s="7"/>
      <c r="B7" s="7"/>
      <c r="C7" s="7"/>
      <c r="D7" s="76"/>
      <c r="E7" s="7"/>
    </row>
    <row r="8" spans="1:5" s="8" customFormat="1" ht="15" customHeight="1" x14ac:dyDescent="0.25">
      <c r="A8" s="104" t="s">
        <v>0</v>
      </c>
      <c r="B8" s="122" t="s">
        <v>2</v>
      </c>
      <c r="C8" s="124" t="s">
        <v>3</v>
      </c>
      <c r="D8" s="33" t="s">
        <v>4</v>
      </c>
      <c r="E8" s="124" t="s">
        <v>8</v>
      </c>
    </row>
    <row r="9" spans="1:5" s="8" customFormat="1" ht="15" customHeight="1" thickBot="1" x14ac:dyDescent="0.3">
      <c r="A9" s="105" t="s">
        <v>1</v>
      </c>
      <c r="B9" s="123"/>
      <c r="C9" s="123"/>
      <c r="D9" s="88" t="s">
        <v>9</v>
      </c>
      <c r="E9" s="123"/>
    </row>
    <row r="10" spans="1:5" s="8" customFormat="1" ht="15.75" customHeight="1" thickBot="1" x14ac:dyDescent="0.3">
      <c r="A10" s="34" t="s">
        <v>10</v>
      </c>
      <c r="B10" s="18" t="s">
        <v>5</v>
      </c>
      <c r="C10" s="19"/>
      <c r="D10" s="43">
        <f>D11+D21+D24+D31+D36+D41+D42+D57+D59+D69+D72</f>
        <v>42071.483</v>
      </c>
      <c r="E10" s="31"/>
    </row>
    <row r="11" spans="1:5" s="8" customFormat="1" ht="45" customHeight="1" thickBot="1" x14ac:dyDescent="0.3">
      <c r="A11" s="17" t="s">
        <v>11</v>
      </c>
      <c r="B11" s="35" t="s">
        <v>21</v>
      </c>
      <c r="C11" s="73">
        <f>C12+C14+C15</f>
        <v>7408.65</v>
      </c>
      <c r="D11" s="44">
        <f>D12+D14+D15+D18+D19+D20</f>
        <v>14618.4</v>
      </c>
      <c r="E11" s="39"/>
    </row>
    <row r="12" spans="1:5" s="8" customFormat="1" ht="15.75" customHeight="1" thickBot="1" x14ac:dyDescent="0.3">
      <c r="A12" s="1"/>
      <c r="B12" s="11" t="s">
        <v>26</v>
      </c>
      <c r="C12" s="66">
        <f>C13</f>
        <v>2197.5</v>
      </c>
      <c r="D12" s="54">
        <f>D13</f>
        <v>3583</v>
      </c>
      <c r="E12" s="53"/>
    </row>
    <row r="13" spans="1:5" s="8" customFormat="1" ht="16.5" customHeight="1" thickBot="1" x14ac:dyDescent="0.3">
      <c r="A13" s="1"/>
      <c r="B13" s="95" t="s">
        <v>56</v>
      </c>
      <c r="C13" s="48">
        <v>2197.5</v>
      </c>
      <c r="D13" s="55">
        <v>3583</v>
      </c>
      <c r="E13" s="53"/>
    </row>
    <row r="14" spans="1:5" s="8" customFormat="1" ht="29.25" customHeight="1" thickBot="1" x14ac:dyDescent="0.3">
      <c r="A14" s="1"/>
      <c r="B14" s="70" t="s">
        <v>35</v>
      </c>
      <c r="C14" s="72">
        <v>4203</v>
      </c>
      <c r="D14" s="71">
        <v>6206</v>
      </c>
      <c r="E14" s="30"/>
    </row>
    <row r="15" spans="1:5" s="8" customFormat="1" ht="16.5" customHeight="1" thickBot="1" x14ac:dyDescent="0.3">
      <c r="A15" s="1"/>
      <c r="B15" s="70" t="s">
        <v>66</v>
      </c>
      <c r="C15" s="72">
        <f>C16+C17</f>
        <v>1008.15</v>
      </c>
      <c r="D15" s="71">
        <f>D16+D17</f>
        <v>3529.4</v>
      </c>
      <c r="E15" s="30"/>
    </row>
    <row r="16" spans="1:5" s="8" customFormat="1" ht="15.75" customHeight="1" thickBot="1" x14ac:dyDescent="0.3">
      <c r="A16" s="1"/>
      <c r="B16" s="111" t="s">
        <v>46</v>
      </c>
      <c r="C16" s="112">
        <v>433.15</v>
      </c>
      <c r="D16" s="113">
        <v>2096.4</v>
      </c>
      <c r="E16" s="85"/>
    </row>
    <row r="17" spans="1:5" s="8" customFormat="1" ht="15.75" customHeight="1" thickBot="1" x14ac:dyDescent="0.3">
      <c r="A17" s="1"/>
      <c r="B17" s="111" t="s">
        <v>56</v>
      </c>
      <c r="C17" s="112">
        <v>575</v>
      </c>
      <c r="D17" s="113">
        <v>1433</v>
      </c>
      <c r="E17" s="86"/>
    </row>
    <row r="18" spans="1:5" s="8" customFormat="1" ht="15.75" customHeight="1" thickBot="1" x14ac:dyDescent="0.3">
      <c r="A18" s="1"/>
      <c r="B18" s="70" t="s">
        <v>38</v>
      </c>
      <c r="C18" s="72">
        <v>30</v>
      </c>
      <c r="D18" s="71">
        <v>500</v>
      </c>
      <c r="E18" s="30"/>
    </row>
    <row r="19" spans="1:5" s="8" customFormat="1" ht="16.5" customHeight="1" thickBot="1" x14ac:dyDescent="0.3">
      <c r="A19" s="10"/>
      <c r="B19" s="11" t="s">
        <v>27</v>
      </c>
      <c r="C19" s="12"/>
      <c r="D19" s="54">
        <v>100</v>
      </c>
      <c r="E19" s="30"/>
    </row>
    <row r="20" spans="1:5" s="8" customFormat="1" ht="16.5" customHeight="1" thickBot="1" x14ac:dyDescent="0.3">
      <c r="A20" s="10"/>
      <c r="B20" s="11" t="s">
        <v>58</v>
      </c>
      <c r="C20" s="12"/>
      <c r="D20" s="54">
        <v>700</v>
      </c>
      <c r="E20" s="30"/>
    </row>
    <row r="21" spans="1:5" s="8" customFormat="1" ht="30.75" customHeight="1" thickBot="1" x14ac:dyDescent="0.3">
      <c r="A21" s="17" t="s">
        <v>12</v>
      </c>
      <c r="B21" s="18" t="s">
        <v>50</v>
      </c>
      <c r="C21" s="68">
        <f>C22</f>
        <v>2535</v>
      </c>
      <c r="D21" s="45">
        <f>D22+D23</f>
        <v>6400</v>
      </c>
      <c r="E21" s="39"/>
    </row>
    <row r="22" spans="1:5" s="8" customFormat="1" ht="15.75" customHeight="1" thickBot="1" x14ac:dyDescent="0.3">
      <c r="A22" s="63"/>
      <c r="B22" s="95" t="s">
        <v>55</v>
      </c>
      <c r="C22" s="67">
        <v>2535</v>
      </c>
      <c r="D22" s="84">
        <v>6000</v>
      </c>
      <c r="E22" s="2"/>
    </row>
    <row r="23" spans="1:5" s="8" customFormat="1" ht="30.75" customHeight="1" thickBot="1" x14ac:dyDescent="0.3">
      <c r="A23" s="14"/>
      <c r="B23" s="15" t="s">
        <v>22</v>
      </c>
      <c r="C23" s="16"/>
      <c r="D23" s="54">
        <v>400</v>
      </c>
      <c r="E23" s="85"/>
    </row>
    <row r="24" spans="1:5" s="8" customFormat="1" ht="30.75" customHeight="1" thickBot="1" x14ac:dyDescent="0.3">
      <c r="A24" s="20" t="s">
        <v>13</v>
      </c>
      <c r="B24" s="21" t="s">
        <v>23</v>
      </c>
      <c r="C24" s="117">
        <f>C25+C28</f>
        <v>830.3</v>
      </c>
      <c r="D24" s="46">
        <f>D25+D28</f>
        <v>1194.0999999999999</v>
      </c>
      <c r="E24" s="78"/>
    </row>
    <row r="25" spans="1:5" s="8" customFormat="1" ht="15.75" customHeight="1" thickBot="1" x14ac:dyDescent="0.3">
      <c r="A25" s="1"/>
      <c r="B25" s="11" t="s">
        <v>28</v>
      </c>
      <c r="C25" s="66">
        <f>C27+C26</f>
        <v>260.3</v>
      </c>
      <c r="D25" s="54">
        <f>D27+D26</f>
        <v>194.1</v>
      </c>
      <c r="E25" s="36"/>
    </row>
    <row r="26" spans="1:5" s="8" customFormat="1" ht="15.75" customHeight="1" thickBot="1" x14ac:dyDescent="0.3">
      <c r="A26" s="1"/>
      <c r="B26" s="95" t="s">
        <v>56</v>
      </c>
      <c r="C26" s="96">
        <v>218</v>
      </c>
      <c r="D26" s="55">
        <v>110.3</v>
      </c>
      <c r="E26" s="36"/>
    </row>
    <row r="27" spans="1:5" s="8" customFormat="1" ht="15.75" customHeight="1" thickBot="1" x14ac:dyDescent="0.3">
      <c r="A27" s="1"/>
      <c r="B27" s="95" t="s">
        <v>46</v>
      </c>
      <c r="C27" s="96">
        <v>42.3</v>
      </c>
      <c r="D27" s="55">
        <v>83.8</v>
      </c>
      <c r="E27" s="36"/>
    </row>
    <row r="28" spans="1:5" s="8" customFormat="1" ht="15.75" customHeight="1" thickBot="1" x14ac:dyDescent="0.3">
      <c r="A28" s="23"/>
      <c r="B28" s="15" t="s">
        <v>29</v>
      </c>
      <c r="C28" s="94">
        <f>C29+C30</f>
        <v>570</v>
      </c>
      <c r="D28" s="54">
        <f>D29+D30</f>
        <v>1000</v>
      </c>
      <c r="E28" s="14"/>
    </row>
    <row r="29" spans="1:5" s="8" customFormat="1" ht="15.75" customHeight="1" thickBot="1" x14ac:dyDescent="0.3">
      <c r="A29" s="14"/>
      <c r="B29" s="42" t="s">
        <v>36</v>
      </c>
      <c r="C29" s="16">
        <v>200</v>
      </c>
      <c r="D29" s="55">
        <v>348.3</v>
      </c>
      <c r="E29" s="25"/>
    </row>
    <row r="30" spans="1:5" s="8" customFormat="1" ht="15.75" customHeight="1" thickBot="1" x14ac:dyDescent="0.3">
      <c r="A30" s="14"/>
      <c r="B30" s="42" t="s">
        <v>75</v>
      </c>
      <c r="C30" s="16">
        <v>370</v>
      </c>
      <c r="D30" s="55">
        <v>651.70000000000005</v>
      </c>
      <c r="E30" s="25"/>
    </row>
    <row r="31" spans="1:5" s="8" customFormat="1" ht="60" customHeight="1" thickBot="1" x14ac:dyDescent="0.3">
      <c r="A31" s="20" t="s">
        <v>14</v>
      </c>
      <c r="B31" s="24" t="s">
        <v>49</v>
      </c>
      <c r="C31" s="82">
        <f>C32+C33+C34</f>
        <v>38</v>
      </c>
      <c r="D31" s="44">
        <f>SUM(D32:D35)</f>
        <v>813.2</v>
      </c>
      <c r="E31" s="39"/>
    </row>
    <row r="32" spans="1:5" s="8" customFormat="1" ht="15.75" customHeight="1" thickBot="1" x14ac:dyDescent="0.3">
      <c r="A32" s="1"/>
      <c r="B32" s="95" t="s">
        <v>46</v>
      </c>
      <c r="C32" s="80">
        <v>7</v>
      </c>
      <c r="D32" s="55">
        <v>63.2</v>
      </c>
      <c r="E32" s="53"/>
    </row>
    <row r="33" spans="1:5" s="8" customFormat="1" ht="15.75" customHeight="1" thickBot="1" x14ac:dyDescent="0.3">
      <c r="A33" s="1"/>
      <c r="B33" s="11" t="s">
        <v>45</v>
      </c>
      <c r="C33" s="80">
        <v>4</v>
      </c>
      <c r="D33" s="54">
        <v>100</v>
      </c>
      <c r="E33" s="53"/>
    </row>
    <row r="34" spans="1:5" s="8" customFormat="1" ht="15.75" customHeight="1" thickBot="1" x14ac:dyDescent="0.3">
      <c r="A34" s="14"/>
      <c r="B34" s="42" t="s">
        <v>73</v>
      </c>
      <c r="C34" s="81">
        <v>27</v>
      </c>
      <c r="D34" s="55">
        <v>500</v>
      </c>
      <c r="E34" s="25"/>
    </row>
    <row r="35" spans="1:5" s="8" customFormat="1" ht="15.75" customHeight="1" thickBot="1" x14ac:dyDescent="0.3">
      <c r="A35" s="14"/>
      <c r="B35" s="83" t="s">
        <v>52</v>
      </c>
      <c r="C35" s="81"/>
      <c r="D35" s="54">
        <v>150</v>
      </c>
      <c r="E35" s="2"/>
    </row>
    <row r="36" spans="1:5" s="8" customFormat="1" ht="30" customHeight="1" thickBot="1" x14ac:dyDescent="0.3">
      <c r="A36" s="20" t="s">
        <v>15</v>
      </c>
      <c r="B36" s="24" t="s">
        <v>24</v>
      </c>
      <c r="C36" s="38">
        <v>4</v>
      </c>
      <c r="D36" s="46">
        <f>D37+D38+D39+D40</f>
        <v>850</v>
      </c>
      <c r="E36" s="39"/>
    </row>
    <row r="37" spans="1:5" s="28" customFormat="1" ht="15.75" customHeight="1" thickBot="1" x14ac:dyDescent="0.35">
      <c r="A37" s="20"/>
      <c r="B37" s="64" t="s">
        <v>59</v>
      </c>
      <c r="C37" s="69">
        <v>1</v>
      </c>
      <c r="D37" s="107">
        <v>250</v>
      </c>
      <c r="E37" s="39"/>
    </row>
    <row r="38" spans="1:5" s="28" customFormat="1" ht="15.75" customHeight="1" thickBot="1" x14ac:dyDescent="0.35">
      <c r="A38" s="20"/>
      <c r="B38" s="64" t="s">
        <v>67</v>
      </c>
      <c r="C38" s="69">
        <v>1</v>
      </c>
      <c r="D38" s="107">
        <v>180</v>
      </c>
      <c r="E38" s="39"/>
    </row>
    <row r="39" spans="1:5" s="28" customFormat="1" ht="15.75" customHeight="1" thickBot="1" x14ac:dyDescent="0.35">
      <c r="A39" s="20"/>
      <c r="B39" s="64" t="s">
        <v>68</v>
      </c>
      <c r="C39" s="69">
        <v>1</v>
      </c>
      <c r="D39" s="107">
        <v>190</v>
      </c>
      <c r="E39" s="39"/>
    </row>
    <row r="40" spans="1:5" s="28" customFormat="1" ht="15.75" customHeight="1" thickBot="1" x14ac:dyDescent="0.35">
      <c r="A40" s="20"/>
      <c r="B40" s="64" t="s">
        <v>69</v>
      </c>
      <c r="C40" s="69">
        <v>1</v>
      </c>
      <c r="D40" s="107">
        <v>230</v>
      </c>
      <c r="E40" s="39"/>
    </row>
    <row r="41" spans="1:5" s="8" customFormat="1" ht="116.25" customHeight="1" thickBot="1" x14ac:dyDescent="0.3">
      <c r="A41" s="20" t="s">
        <v>16</v>
      </c>
      <c r="B41" s="21" t="s">
        <v>48</v>
      </c>
      <c r="C41" s="58"/>
      <c r="D41" s="44">
        <v>0.1</v>
      </c>
      <c r="E41" s="59"/>
    </row>
    <row r="42" spans="1:5" s="8" customFormat="1" ht="144" customHeight="1" thickBot="1" x14ac:dyDescent="0.3">
      <c r="A42" s="20" t="s">
        <v>17</v>
      </c>
      <c r="B42" s="24" t="s">
        <v>25</v>
      </c>
      <c r="C42" s="47"/>
      <c r="D42" s="44">
        <f>D43+D44+D45+D46+D47+D48+D49+D50+D51+D54+D55</f>
        <v>9434.0830000000005</v>
      </c>
      <c r="E42" s="77"/>
    </row>
    <row r="43" spans="1:5" s="8" customFormat="1" ht="30.75" customHeight="1" thickBot="1" x14ac:dyDescent="0.3">
      <c r="A43" s="20"/>
      <c r="B43" s="97" t="s">
        <v>39</v>
      </c>
      <c r="C43" s="98">
        <v>188202</v>
      </c>
      <c r="D43" s="99">
        <v>4105.5829999999996</v>
      </c>
      <c r="E43" s="22"/>
    </row>
    <row r="44" spans="1:5" s="8" customFormat="1" ht="30" customHeight="1" thickBot="1" x14ac:dyDescent="0.3">
      <c r="A44" s="17"/>
      <c r="B44" s="95" t="s">
        <v>40</v>
      </c>
      <c r="C44" s="100">
        <v>1332</v>
      </c>
      <c r="D44" s="101">
        <v>500.1</v>
      </c>
      <c r="E44" s="51"/>
    </row>
    <row r="45" spans="1:5" s="8" customFormat="1" ht="16.5" customHeight="1" thickBot="1" x14ac:dyDescent="0.3">
      <c r="A45" s="17"/>
      <c r="B45" s="95" t="s">
        <v>54</v>
      </c>
      <c r="C45" s="100">
        <v>15000</v>
      </c>
      <c r="D45" s="102">
        <v>209.4</v>
      </c>
      <c r="E45" s="51"/>
    </row>
    <row r="46" spans="1:5" s="8" customFormat="1" ht="15" customHeight="1" thickBot="1" x14ac:dyDescent="0.3">
      <c r="A46" s="17"/>
      <c r="B46" s="95" t="s">
        <v>30</v>
      </c>
      <c r="C46" s="100">
        <v>15000</v>
      </c>
      <c r="D46" s="101">
        <v>208.6</v>
      </c>
      <c r="E46" s="51"/>
    </row>
    <row r="47" spans="1:5" s="8" customFormat="1" ht="15" thickBot="1" x14ac:dyDescent="0.3">
      <c r="A47" s="17"/>
      <c r="B47" s="95" t="s">
        <v>31</v>
      </c>
      <c r="C47" s="100">
        <v>15000</v>
      </c>
      <c r="D47" s="101">
        <v>444.7</v>
      </c>
      <c r="E47" s="51"/>
    </row>
    <row r="48" spans="1:5" s="8" customFormat="1" ht="15.75" customHeight="1" thickBot="1" x14ac:dyDescent="0.3">
      <c r="A48" s="63"/>
      <c r="B48" s="95" t="s">
        <v>61</v>
      </c>
      <c r="C48" s="67">
        <v>761</v>
      </c>
      <c r="D48" s="102">
        <v>539.29999999999995</v>
      </c>
      <c r="E48" s="2"/>
    </row>
    <row r="49" spans="1:5" s="8" customFormat="1" ht="15.75" customHeight="1" thickBot="1" x14ac:dyDescent="0.3">
      <c r="A49" s="63"/>
      <c r="B49" s="95" t="s">
        <v>62</v>
      </c>
      <c r="C49" s="67">
        <v>529.70000000000005</v>
      </c>
      <c r="D49" s="102">
        <v>255</v>
      </c>
      <c r="E49" s="2"/>
    </row>
    <row r="50" spans="1:5" s="8" customFormat="1" ht="15.75" customHeight="1" thickBot="1" x14ac:dyDescent="0.3">
      <c r="A50" s="63"/>
      <c r="B50" s="95" t="s">
        <v>60</v>
      </c>
      <c r="C50" s="67">
        <v>2500</v>
      </c>
      <c r="D50" s="102">
        <v>1100</v>
      </c>
      <c r="E50" s="2"/>
    </row>
    <row r="51" spans="1:5" s="8" customFormat="1" ht="15.75" customHeight="1" thickBot="1" x14ac:dyDescent="0.3">
      <c r="A51" s="17"/>
      <c r="B51" s="11" t="s">
        <v>34</v>
      </c>
      <c r="C51" s="120" t="s">
        <v>78</v>
      </c>
      <c r="D51" s="121">
        <f>D52+D53</f>
        <v>1571.4</v>
      </c>
      <c r="E51" s="40"/>
    </row>
    <row r="52" spans="1:5" s="8" customFormat="1" ht="15.75" customHeight="1" thickBot="1" x14ac:dyDescent="0.3">
      <c r="A52" s="17"/>
      <c r="B52" s="106" t="s">
        <v>70</v>
      </c>
      <c r="C52" s="119">
        <v>53</v>
      </c>
      <c r="D52" s="108">
        <v>1000</v>
      </c>
      <c r="E52" s="40"/>
    </row>
    <row r="53" spans="1:5" s="8" customFormat="1" ht="15" customHeight="1" thickBot="1" x14ac:dyDescent="0.3">
      <c r="A53" s="1"/>
      <c r="B53" s="95" t="s">
        <v>57</v>
      </c>
      <c r="C53" s="48" t="s">
        <v>76</v>
      </c>
      <c r="D53" s="55">
        <v>571.4</v>
      </c>
      <c r="E53" s="53"/>
    </row>
    <row r="54" spans="1:5" s="8" customFormat="1" ht="15" customHeight="1" thickBot="1" x14ac:dyDescent="0.3">
      <c r="A54" s="1"/>
      <c r="B54" s="11" t="s">
        <v>51</v>
      </c>
      <c r="C54" s="48"/>
      <c r="D54" s="54">
        <v>500</v>
      </c>
      <c r="E54" s="86"/>
    </row>
    <row r="55" spans="1:5" s="8" customFormat="1" ht="15.75" customHeight="1" thickBot="1" x14ac:dyDescent="0.35">
      <c r="A55" s="14"/>
      <c r="B55" s="15" t="s">
        <v>32</v>
      </c>
      <c r="C55" s="16"/>
      <c r="D55" s="56">
        <f>D56</f>
        <v>0</v>
      </c>
      <c r="E55" s="13"/>
    </row>
    <row r="56" spans="1:5" s="8" customFormat="1" ht="15.75" customHeight="1" thickBot="1" x14ac:dyDescent="0.3">
      <c r="A56" s="14"/>
      <c r="B56" s="64" t="s">
        <v>55</v>
      </c>
      <c r="C56" s="16"/>
      <c r="D56" s="65"/>
      <c r="E56" s="13"/>
    </row>
    <row r="57" spans="1:5" s="8" customFormat="1" ht="59.25" customHeight="1" thickBot="1" x14ac:dyDescent="0.3">
      <c r="A57" s="20" t="s">
        <v>18</v>
      </c>
      <c r="B57" s="24" t="s">
        <v>33</v>
      </c>
      <c r="C57" s="27"/>
      <c r="D57" s="46">
        <f>D58</f>
        <v>700</v>
      </c>
      <c r="E57" s="39"/>
    </row>
    <row r="58" spans="1:5" s="8" customFormat="1" ht="15.75" customHeight="1" thickBot="1" x14ac:dyDescent="0.3">
      <c r="A58" s="20"/>
      <c r="B58" s="49" t="s">
        <v>71</v>
      </c>
      <c r="C58" s="50"/>
      <c r="D58" s="57">
        <v>700</v>
      </c>
      <c r="E58" s="22"/>
    </row>
    <row r="59" spans="1:5" s="8" customFormat="1" ht="44.25" customHeight="1" thickBot="1" x14ac:dyDescent="0.3">
      <c r="A59" s="20" t="s">
        <v>42</v>
      </c>
      <c r="B59" s="21" t="s">
        <v>64</v>
      </c>
      <c r="C59" s="89"/>
      <c r="D59" s="45">
        <f>D60+D61+D63+D66+D67+D68</f>
        <v>5961.6</v>
      </c>
      <c r="E59" s="40"/>
    </row>
    <row r="60" spans="1:5" s="8" customFormat="1" ht="15.75" customHeight="1" thickBot="1" x14ac:dyDescent="0.35">
      <c r="A60" s="10"/>
      <c r="B60" s="11" t="s">
        <v>37</v>
      </c>
      <c r="C60" s="56"/>
      <c r="D60" s="56"/>
      <c r="E60" s="13"/>
    </row>
    <row r="61" spans="1:5" s="8" customFormat="1" ht="15.75" customHeight="1" thickBot="1" x14ac:dyDescent="0.3">
      <c r="A61" s="10"/>
      <c r="B61" s="11" t="s">
        <v>77</v>
      </c>
      <c r="C61" s="118">
        <v>6</v>
      </c>
      <c r="D61" s="62">
        <f>D62</f>
        <v>720.1</v>
      </c>
      <c r="E61" s="93"/>
    </row>
    <row r="62" spans="1:5" s="8" customFormat="1" ht="15" thickBot="1" x14ac:dyDescent="0.3">
      <c r="A62" s="1"/>
      <c r="B62" s="95" t="s">
        <v>57</v>
      </c>
      <c r="C62" s="80">
        <v>6</v>
      </c>
      <c r="D62" s="55">
        <v>720.1</v>
      </c>
      <c r="E62" s="53"/>
    </row>
    <row r="63" spans="1:5" s="8" customFormat="1" ht="29.25" customHeight="1" thickBot="1" x14ac:dyDescent="0.35">
      <c r="A63" s="23"/>
      <c r="B63" s="41" t="s">
        <v>53</v>
      </c>
      <c r="C63" s="79">
        <f>C64+C65</f>
        <v>783.5</v>
      </c>
      <c r="D63" s="56">
        <f>D64+D65</f>
        <v>2540.9</v>
      </c>
      <c r="E63" s="90"/>
    </row>
    <row r="64" spans="1:5" s="8" customFormat="1" ht="15" customHeight="1" thickBot="1" x14ac:dyDescent="0.3">
      <c r="A64" s="1"/>
      <c r="B64" s="95" t="s">
        <v>57</v>
      </c>
      <c r="C64" s="96">
        <v>183.5</v>
      </c>
      <c r="D64" s="87">
        <v>740.9</v>
      </c>
      <c r="E64" s="53"/>
    </row>
    <row r="65" spans="1:5" s="8" customFormat="1" ht="15" customHeight="1" thickBot="1" x14ac:dyDescent="0.3">
      <c r="A65" s="1"/>
      <c r="B65" s="95" t="s">
        <v>74</v>
      </c>
      <c r="C65" s="96">
        <v>600</v>
      </c>
      <c r="D65" s="87">
        <v>1800</v>
      </c>
      <c r="E65" s="53"/>
    </row>
    <row r="66" spans="1:5" s="8" customFormat="1" ht="15.75" customHeight="1" thickBot="1" x14ac:dyDescent="0.3">
      <c r="A66" s="23"/>
      <c r="B66" s="15" t="s">
        <v>72</v>
      </c>
      <c r="C66" s="114">
        <v>80</v>
      </c>
      <c r="D66" s="115">
        <v>200.6</v>
      </c>
      <c r="E66" s="116"/>
    </row>
    <row r="67" spans="1:5" s="8" customFormat="1" ht="15" thickBot="1" x14ac:dyDescent="0.35">
      <c r="A67" s="23"/>
      <c r="B67" s="11" t="s">
        <v>63</v>
      </c>
      <c r="C67" s="60"/>
      <c r="D67" s="103">
        <v>2400</v>
      </c>
      <c r="E67" s="91"/>
    </row>
    <row r="68" spans="1:5" s="8" customFormat="1" ht="15" thickBot="1" x14ac:dyDescent="0.35">
      <c r="A68" s="23"/>
      <c r="B68" s="11" t="s">
        <v>52</v>
      </c>
      <c r="C68" s="60"/>
      <c r="D68" s="103">
        <v>100</v>
      </c>
      <c r="E68" s="52"/>
    </row>
    <row r="69" spans="1:5" s="8" customFormat="1" ht="42" thickBot="1" x14ac:dyDescent="0.3">
      <c r="A69" s="110" t="s">
        <v>19</v>
      </c>
      <c r="B69" s="24" t="s">
        <v>47</v>
      </c>
      <c r="C69" s="37"/>
      <c r="D69" s="44">
        <f>D71</f>
        <v>600</v>
      </c>
      <c r="E69" s="32"/>
    </row>
    <row r="70" spans="1:5" s="8" customFormat="1" ht="15" thickBot="1" x14ac:dyDescent="0.35">
      <c r="A70" s="109"/>
      <c r="B70" s="11" t="s">
        <v>6</v>
      </c>
      <c r="C70" s="12"/>
      <c r="D70" s="56"/>
      <c r="E70" s="26"/>
    </row>
    <row r="71" spans="1:5" s="8" customFormat="1" ht="15" thickBot="1" x14ac:dyDescent="0.3">
      <c r="A71" s="14"/>
      <c r="B71" s="41" t="s">
        <v>7</v>
      </c>
      <c r="C71" s="14"/>
      <c r="D71" s="54">
        <v>600</v>
      </c>
      <c r="E71" s="92"/>
    </row>
    <row r="72" spans="1:5" s="8" customFormat="1" ht="42.6" thickBot="1" x14ac:dyDescent="0.3">
      <c r="A72" s="20" t="s">
        <v>43</v>
      </c>
      <c r="B72" s="21" t="s">
        <v>41</v>
      </c>
      <c r="C72" s="61"/>
      <c r="D72" s="44">
        <v>1500</v>
      </c>
      <c r="E72" s="32"/>
    </row>
    <row r="73" spans="1:5" s="8" customFormat="1" ht="15.6" x14ac:dyDescent="0.3">
      <c r="A73" s="29"/>
      <c r="B73" s="28"/>
      <c r="C73" s="28"/>
      <c r="D73" s="28"/>
      <c r="E73" s="28"/>
    </row>
    <row r="74" spans="1:5" s="8" customFormat="1" x14ac:dyDescent="0.25">
      <c r="A74" s="74"/>
    </row>
    <row r="75" spans="1:5" s="8" customFormat="1" x14ac:dyDescent="0.25">
      <c r="A75" s="74"/>
    </row>
    <row r="76" spans="1:5" s="8" customFormat="1" x14ac:dyDescent="0.25">
      <c r="A76" s="74"/>
    </row>
    <row r="77" spans="1:5" s="8" customFormat="1" x14ac:dyDescent="0.25">
      <c r="A77" s="74"/>
    </row>
    <row r="78" spans="1:5" s="8" customFormat="1" x14ac:dyDescent="0.25">
      <c r="A78" s="74"/>
    </row>
    <row r="79" spans="1:5" s="8" customFormat="1" x14ac:dyDescent="0.25">
      <c r="A79" s="74"/>
    </row>
  </sheetData>
  <mergeCells count="8">
    <mergeCell ref="B8:B9"/>
    <mergeCell ref="C8:C9"/>
    <mergeCell ref="E8:E9"/>
    <mergeCell ref="A1:E1"/>
    <mergeCell ref="A2:E2"/>
    <mergeCell ref="A4:E4"/>
    <mergeCell ref="A5:E5"/>
    <mergeCell ref="A6:E6"/>
  </mergeCells>
  <phoneticPr fontId="0" type="noConversion"/>
  <pageMargins left="0.39370078740157483" right="0.31496062992125984" top="0.12254901960784313" bottom="8.4252450980392163E-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Sovet</dc:creator>
  <cp:lastModifiedBy>1</cp:lastModifiedBy>
  <cp:lastPrinted>2018-02-15T09:15:25Z</cp:lastPrinted>
  <dcterms:created xsi:type="dcterms:W3CDTF">2010-12-06T07:47:18Z</dcterms:created>
  <dcterms:modified xsi:type="dcterms:W3CDTF">2018-02-27T14:18:48Z</dcterms:modified>
</cp:coreProperties>
</file>