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3"/>
  </bookViews>
  <sheets>
    <sheet name="доходы №1" sheetId="1" r:id="rId1"/>
    <sheet name="ведомст №2" sheetId="2" r:id="rId2"/>
    <sheet name="распред №3" sheetId="3" r:id="rId3"/>
    <sheet name="источники №4" sheetId="4" r:id="rId4"/>
  </sheets>
  <definedNames/>
  <calcPr fullCalcOnLoad="1"/>
</workbook>
</file>

<file path=xl/sharedStrings.xml><?xml version="1.0" encoding="utf-8"?>
<sst xmlns="http://schemas.openxmlformats.org/spreadsheetml/2006/main" count="1457" uniqueCount="422">
  <si>
    <t>Приложение 2</t>
  </si>
  <si>
    <t>(тыс.руб)</t>
  </si>
  <si>
    <t>№     п/п</t>
  </si>
  <si>
    <t>Наименование статей</t>
  </si>
  <si>
    <t>Код ГРБС</t>
  </si>
  <si>
    <t>Код раздела и подраздела</t>
  </si>
  <si>
    <t>Код целевой статьи</t>
  </si>
  <si>
    <t>Код вида расхода</t>
  </si>
  <si>
    <t>Муниципальный Совет МО  УРИЦК</t>
  </si>
  <si>
    <t>944</t>
  </si>
  <si>
    <t>1.1</t>
  </si>
  <si>
    <t>Функционирование высшего должностного лица субъекта Российской Федерации и муниципального образования</t>
  </si>
  <si>
    <t>0102</t>
  </si>
  <si>
    <t>1.1.1</t>
  </si>
  <si>
    <t>1.1.1.1</t>
  </si>
  <si>
    <t>1.2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</si>
  <si>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</si>
  <si>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</si>
  <si>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1.2.1</t>
  </si>
  <si>
    <t>1.2.1.1</t>
  </si>
  <si>
    <t>1.2.2</t>
  </si>
  <si>
    <t>1.2.2.2</t>
  </si>
  <si>
    <t>2</t>
  </si>
  <si>
    <t>940</t>
  </si>
  <si>
    <t>2.1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</si>
  <si>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</si>
  <si>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</si>
  <si>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2.1.1</t>
  </si>
  <si>
    <t>2.1.1.1</t>
  </si>
  <si>
    <t>2.1.2</t>
  </si>
  <si>
    <t>2.1.2.1</t>
  </si>
  <si>
    <t>2.2</t>
  </si>
  <si>
    <t>Резервные  фонды</t>
  </si>
  <si>
    <t>0111</t>
  </si>
  <si>
    <t>2.2.1</t>
  </si>
  <si>
    <t>2.2.1.1</t>
  </si>
  <si>
    <t>Резервные средства</t>
  </si>
  <si>
    <t>870</t>
  </si>
  <si>
    <t>2.3</t>
  </si>
  <si>
    <t>Другие общегосударственные вопросы</t>
  </si>
  <si>
    <t>0113</t>
  </si>
  <si>
    <t>2.3.2</t>
  </si>
  <si>
    <t>2.3.2.1</t>
  </si>
  <si>
    <t>2.3.4</t>
  </si>
  <si>
    <t>2.3.4.1</t>
  </si>
  <si>
    <t>НАЦИОНАЛЬНАЯ БЕЗОПАСНОСТЬ И ПРАВООХРАНИТЕЛЬНАЯ  ДЕЯТЕЛЬНОСТЬ</t>
  </si>
  <si>
    <t>0300</t>
  </si>
  <si>
    <t>0309</t>
  </si>
  <si>
    <t>НАЦИОНАЛЬНАЯ ЭКОНОМИКА</t>
  </si>
  <si>
    <t>0400</t>
  </si>
  <si>
    <t>Общеэкономические вопросы</t>
  </si>
  <si>
    <t>0401</t>
  </si>
  <si>
    <t>810</t>
  </si>
  <si>
    <t>ЖИЛИЩНО-КОММУНАЛЬНОЕ ХОЗЯЙСТВО</t>
  </si>
  <si>
    <t>0500</t>
  </si>
  <si>
    <t>0503</t>
  </si>
  <si>
    <t>ОБРАЗОВАНИЕ</t>
  </si>
  <si>
    <t>0700</t>
  </si>
  <si>
    <t xml:space="preserve">КУЛЬТУРА, КИНЕМАТОГРАФИЯ </t>
  </si>
  <si>
    <t>0800</t>
  </si>
  <si>
    <t>Культура</t>
  </si>
  <si>
    <t>0801</t>
  </si>
  <si>
    <t>СОЦИАЛЬНАЯ ПОЛИТИКА</t>
  </si>
  <si>
    <t>1000</t>
  </si>
  <si>
    <t>Охрана семьи и детства</t>
  </si>
  <si>
    <t>1004</t>
  </si>
  <si>
    <t xml:space="preserve"> ФИЗИЧЕСКАЯ КУЛЬТУРА И СПОРТ</t>
  </si>
  <si>
    <t>1100</t>
  </si>
  <si>
    <t>Массовый спорт</t>
  </si>
  <si>
    <t>1102</t>
  </si>
  <si>
    <t>СРЕДСТВА МАССОВОЙ ИНФОРМАЦИИ</t>
  </si>
  <si>
    <t>1200</t>
  </si>
  <si>
    <t>Периодическая печать и издательства</t>
  </si>
  <si>
    <t>1202</t>
  </si>
  <si>
    <t>ИТОГО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</si>
  <si>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</si>
  <si>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1.2.2.1</t>
  </si>
  <si>
    <t>1.2.2.3</t>
  </si>
  <si>
    <t>2.1.2.2</t>
  </si>
  <si>
    <t>0707</t>
  </si>
  <si>
    <t>Молодежная политика и оздоровление детей</t>
  </si>
  <si>
    <t>Общегосударственные вопросы</t>
  </si>
  <si>
    <t>0100</t>
  </si>
  <si>
    <t>I</t>
  </si>
  <si>
    <t>II</t>
  </si>
  <si>
    <t>Местная администрация МО  УРИЦК</t>
  </si>
  <si>
    <t>2.3.5</t>
  </si>
  <si>
    <t>2.3.5.1</t>
  </si>
  <si>
    <t>2.1.3</t>
  </si>
  <si>
    <t>2.1.3.1</t>
  </si>
  <si>
    <t>2.3.3</t>
  </si>
  <si>
    <t>2.3.3.1</t>
  </si>
  <si>
    <t>100</t>
  </si>
  <si>
    <t>120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</si>
  <si>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</si>
  <si>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1.1.1.1.1</t>
  </si>
  <si>
    <t>Расходы на выплаты персоналу государственных (муниципальных) органов</t>
  </si>
  <si>
    <t>300</t>
  </si>
  <si>
    <t>240</t>
  </si>
  <si>
    <t>850</t>
  </si>
  <si>
    <t>200</t>
  </si>
  <si>
    <t>800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</si>
  <si>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</si>
  <si>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</si>
  <si>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</si>
  <si>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 xml:space="preserve">Субсидии юридическим лицам (кроме некоммерческих организаций), индивидуальным  предпринимателям, физическим лицам </t>
  </si>
  <si>
    <t>Социальное обеспечение и иные выплаты населению</t>
  </si>
  <si>
    <t>1.2.1.1.1</t>
  </si>
  <si>
    <t>1.2.2.1.1</t>
  </si>
  <si>
    <t>1.2.2.2.1</t>
  </si>
  <si>
    <t>1.2.2.3.1</t>
  </si>
  <si>
    <t>2.1.1.1.1</t>
  </si>
  <si>
    <t>2.1.2.1.1</t>
  </si>
  <si>
    <t>2.1.2.2.1</t>
  </si>
  <si>
    <t>2.1.3.1.1</t>
  </si>
  <si>
    <t>2.2.1.1.1</t>
  </si>
  <si>
    <t>2.3.2.1.1</t>
  </si>
  <si>
    <t>2.3.3.1.1</t>
  </si>
  <si>
    <t>2.3.4.1.1</t>
  </si>
  <si>
    <t>2.3.5.1.1</t>
  </si>
  <si>
    <t>Приложение 1</t>
  </si>
  <si>
    <t>Код</t>
  </si>
  <si>
    <t>Наименование источника доходов</t>
  </si>
  <si>
    <t>Код главного администратора</t>
  </si>
  <si>
    <t>Код доходов бюджета</t>
  </si>
  <si>
    <t>000</t>
  </si>
  <si>
    <t xml:space="preserve"> 1 00 00000 00 0000 000</t>
  </si>
  <si>
    <t>Налоговые и неналоговые доходы</t>
  </si>
  <si>
    <t xml:space="preserve"> 1 05 00000 00 0000 000</t>
  </si>
  <si>
    <t>Налоги на совокупный доход</t>
  </si>
  <si>
    <t>182</t>
  </si>
  <si>
    <t xml:space="preserve"> 1 05 01000 00 0000 000</t>
  </si>
  <si>
    <t xml:space="preserve">Налог, взимаемый в связи с применением упрощенной системы налогообложения </t>
  </si>
  <si>
    <t xml:space="preserve"> 1 05 01010 01 0000 110</t>
  </si>
  <si>
    <t>Налог, взимаемый с налогоплательщиков, выбравших  в качестве объекта налогообложения  доходы</t>
  </si>
  <si>
    <t xml:space="preserve"> 1 05 01011 01 0000 110</t>
  </si>
  <si>
    <t xml:space="preserve"> 1 05 01012 01 0000 110</t>
  </si>
  <si>
    <t xml:space="preserve"> 1 05 01020 01 0000 110</t>
  </si>
  <si>
    <t>Налог, взимаемый с налогоплательщиков, выбравших  в качестве объекта налогообложения  доходы, уменьшенные на величину расходов</t>
  </si>
  <si>
    <t xml:space="preserve"> 1 05 01021 01 0000 110</t>
  </si>
  <si>
    <t xml:space="preserve"> 1 05 01022 01 0000 110</t>
  </si>
  <si>
    <t>Налог, взимаемый с налогоплательщиков, выбравших  в качестве объекта налогообложения  доходы, уменьшенные на величину расходов (за налоговые периоды, истекшие до 1 января 2011 года)</t>
  </si>
  <si>
    <t xml:space="preserve"> 1 05 02000 02 0000 110</t>
  </si>
  <si>
    <t>Единый налог на вмененный доход для отдельных видов деятельности</t>
  </si>
  <si>
    <t xml:space="preserve"> 1 05 02010 02 0000 110</t>
  </si>
  <si>
    <t xml:space="preserve">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</si>
  <si>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</si>
  <si>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1 05 04000 02 0000 110</t>
  </si>
  <si>
    <t>1 05 04030 02 0000 110</t>
  </si>
  <si>
    <t xml:space="preserve"> 1 06 00000 00 0000 000</t>
  </si>
  <si>
    <t>Налоги на имущество</t>
  </si>
  <si>
    <t xml:space="preserve"> 1 06 01000 00 0000 110</t>
  </si>
  <si>
    <t>Налог на имущество физических лиц</t>
  </si>
  <si>
    <t xml:space="preserve"> 1 06 01010 03 0000 110</t>
  </si>
  <si>
    <t xml:space="preserve"> 1 09 00000 00 0000 000</t>
  </si>
  <si>
    <t>Задолженность и перерасчеты по отмененным налогам, сборам и иным обязательным платежам</t>
  </si>
  <si>
    <t xml:space="preserve"> 1 09 04000 00 0000 110</t>
  </si>
  <si>
    <t xml:space="preserve"> 1 09 04040 01 0000 110</t>
  </si>
  <si>
    <t>Налог с имущества, переходящего в порядке наследования или дарения</t>
  </si>
  <si>
    <t>1 13 00000 00 0000 000</t>
  </si>
  <si>
    <t>Доходы от оказания платных услуг(работ) и компенсации затрат государства</t>
  </si>
  <si>
    <t>1 13 02990 00 0000 130</t>
  </si>
  <si>
    <t>Прочие доходы от  компенсации затрат государства</t>
  </si>
  <si>
    <t>1 13 02993 03 0000 130</t>
  </si>
  <si>
    <t xml:space="preserve"> 1 16 00000 00 0000 000</t>
  </si>
  <si>
    <t>Штрафы, санкции, возмещение ущерба</t>
  </si>
  <si>
    <t xml:space="preserve"> 1 16 06000 01 0000 140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</si>
  <si>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</si>
  <si>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1 16 90000 00 0000 140</t>
  </si>
  <si>
    <t>Прочие поступления от денежных взысканий (штрафов) и иных сумм в возмещение ущерба</t>
  </si>
  <si>
    <t xml:space="preserve"> 1 16 90030 03 0000 140</t>
  </si>
  <si>
    <t>1 17 00000 00 0000 000</t>
  </si>
  <si>
    <t>Прочие неналоговые доходы</t>
  </si>
  <si>
    <t>1 17 01000 00 0000 180</t>
  </si>
  <si>
    <t>Невыясненные поступления</t>
  </si>
  <si>
    <t>1 17 01030 03 0000 180</t>
  </si>
  <si>
    <t>1 17  05000 00 0000 180</t>
  </si>
  <si>
    <t>1 17  05030 03 0000 180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</si>
  <si>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</si>
  <si>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</si>
  <si>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</si>
  <si>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</si>
  <si>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2 02 03000 00  0000 151</t>
  </si>
  <si>
    <t>Субвенции бюджетам субьектов Российской Федерации и муниципальных образований</t>
  </si>
  <si>
    <t>2 02 03024 00 0000 151</t>
  </si>
  <si>
    <t xml:space="preserve">Субвенции местным бюджетам на выполнение передаваемых полномочий субъектов Российской Федерации </t>
  </si>
  <si>
    <t>2 02 03024 03 0000 151</t>
  </si>
  <si>
    <t>2 02 03024 03 0100 151</t>
  </si>
  <si>
    <t>Субвенции бюджетам внутригородских муниципальных образований Санкт-Петербурга на выполнение отдельных  государственных  полномочий Санкт-Петербурга по организации и осуществлению деятельности по опеке и попечительству</t>
  </si>
  <si>
    <t>2 02 03024 03 0200 151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</si>
  <si>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 местного самоуправления 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</si>
  <si>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2 02 03027 00 0000 151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</si>
  <si>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</si>
  <si>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2 02 03027 03 0000 151</t>
  </si>
  <si>
    <t>2 02 03027 03 0100 151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</si>
  <si>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</si>
  <si>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2 02 03027 03 0200 151</t>
  </si>
  <si>
    <t>Субвенции бюджетам внутригородских муниципальных образований Санкт-Петербурга  на вознаграждение, причитающееся приемному родителю</t>
  </si>
  <si>
    <t>2 08 00000 00 0000 180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</si>
  <si>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</si>
  <si>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2 08 03000 03 0000 180</t>
  </si>
  <si>
    <t>Приложение 3</t>
  </si>
  <si>
    <t>Приложение 4</t>
  </si>
  <si>
    <t xml:space="preserve"> 01 00 0000 00 0000 000</t>
  </si>
  <si>
    <t>Источники внутреннего финансирования дефицитов бюджетов</t>
  </si>
  <si>
    <t xml:space="preserve"> 01 05 0000 00 0000 000</t>
  </si>
  <si>
    <t>Изменение остатков средств на счетах по учету средств бюджетов</t>
  </si>
  <si>
    <t xml:space="preserve"> 01 05 0201 00 0000 510</t>
  </si>
  <si>
    <t>Увеличение прочих остатков денежных средств бюджетов</t>
  </si>
  <si>
    <t xml:space="preserve"> 01 05 0201 03 0000 510</t>
  </si>
  <si>
    <t xml:space="preserve"> 01 05 0201 00 0000 610</t>
  </si>
  <si>
    <t>Уменьшение прочих остатков средств бюджетов</t>
  </si>
  <si>
    <t xml:space="preserve"> 01 05 0201 03 0000 610</t>
  </si>
  <si>
    <t>Текущий ремонт придомовых территорий и дворовых территорий, включая проезды и въезды, пешеходные дорожки</t>
  </si>
  <si>
    <t>Организация дополнительных парковочных мест на дворовых территориях</t>
  </si>
  <si>
    <t>Установка, содержание и ремонт ограждений газонов</t>
  </si>
  <si>
    <t>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</t>
  </si>
  <si>
    <t>Оборудование контейнерных площадок на дворовых территориях</t>
  </si>
  <si>
    <t>Создание зон отдыха, в том числе обустройство, содержание и уборка территорий детских площадок</t>
  </si>
  <si>
    <t>Обустройство, содержание и уборка территорий спортивных площадок</t>
  </si>
  <si>
    <t>Выполнение оформления к праздничным мероприятиям на территории муниципального образования</t>
  </si>
  <si>
    <t>Организация и проведение досуговых мероприятий для жителей муниципального образования</t>
  </si>
  <si>
    <t>Защита населения и территории от  чрезвычайных ситуаций природного и техногенного характера, гражданская оборона</t>
  </si>
  <si>
    <t xml:space="preserve">Благоустройство </t>
  </si>
  <si>
    <t>1 05 01050 01 0000 110</t>
  </si>
  <si>
    <t>Расходы на исполнение государственного полномочия  Санкт-Петербурга по составлению протоколов об административных правонарушениях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</si>
  <si>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</si>
  <si>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</si>
  <si>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2.3.1</t>
  </si>
  <si>
    <t>2.3.1.1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</si>
  <si>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</si>
  <si>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2.3.1.1.1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</si>
  <si>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</si>
  <si>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</t>
  </si>
  <si>
    <t>Прочие доходы от компенсации затрат бюджетов внутригородских муниципальных образований городов федерального значения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</si>
  <si>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</t>
  </si>
  <si>
    <t>Невыясненные поступления, зачисляемые в бюджеты внутригородских муниципальных образований городов федерального значения</t>
  </si>
  <si>
    <t>Прочие неналоговые доходы бюджетов внутригородских муниципальных образований городов федерального значения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</si>
  <si>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</si>
  <si>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</si>
  <si>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Перечисления из бюджетов внутригородских муниципальных образований городов федерального значения (в бюджеты внутригородских муниципальных образований городов федерального значения)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</si>
  <si>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</si>
  <si>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>Уменьшение прочих остатков денежных средств бюджетов внутригородских муниципальных образований городов федерального значения</t>
  </si>
  <si>
    <t>320</t>
  </si>
  <si>
    <t>Социальные выплаты гражданам, кроме публичных нормативных социальных выплат</t>
  </si>
  <si>
    <t>310</t>
  </si>
  <si>
    <t>Публичные нормативные социальные выплаты гражданам</t>
  </si>
  <si>
    <t>Налог, взимаемый с налогоплательщиков, выбравших  в качестве объекта налогообложения  доходы (за налоговые периоды, истекшие до 1 января 2011 года)</t>
  </si>
  <si>
    <t>Минимальный налог, зачисляемый в бюджеты субъектов Российской Федерации</t>
  </si>
  <si>
    <t>Налог, взимаемый в связи с применением патентной системы налогообложения</t>
  </si>
  <si>
    <t>2.1.1.2</t>
  </si>
  <si>
    <t>2.1.1.2.1</t>
  </si>
  <si>
    <t>2.1.1.3</t>
  </si>
  <si>
    <t>2.1.1.3.1</t>
  </si>
  <si>
    <t>2.4</t>
  </si>
  <si>
    <t>2.4.1</t>
  </si>
  <si>
    <t>2.4.1.1</t>
  </si>
  <si>
    <t>2.4.1.1.1</t>
  </si>
  <si>
    <t>2.4.1.1.1.1</t>
  </si>
  <si>
    <t>2.4.1.2</t>
  </si>
  <si>
    <t>2.4.1.2.1</t>
  </si>
  <si>
    <t>2.4.1.2.1.1</t>
  </si>
  <si>
    <t>2.5</t>
  </si>
  <si>
    <t>2.5.1</t>
  </si>
  <si>
    <t>2.5.1.1</t>
  </si>
  <si>
    <t>2.5.1.1.1</t>
  </si>
  <si>
    <t>2.5.1.1.1.1</t>
  </si>
  <si>
    <t>2.6</t>
  </si>
  <si>
    <t>2.6.1</t>
  </si>
  <si>
    <t>2.6.1.1</t>
  </si>
  <si>
    <t>2.6.1.1.1</t>
  </si>
  <si>
    <t>2.6.1.1.1.1</t>
  </si>
  <si>
    <t>2.6.1.2</t>
  </si>
  <si>
    <t>2.6.1.2.1</t>
  </si>
  <si>
    <t>2.6.1.2.1.1</t>
  </si>
  <si>
    <t>2.6.1.3</t>
  </si>
  <si>
    <t>2.6.1.3.1</t>
  </si>
  <si>
    <t>2.6.1.3.1.1</t>
  </si>
  <si>
    <t>2.6.1.4</t>
  </si>
  <si>
    <t>2.6.1.4.1</t>
  </si>
  <si>
    <t>2.6.1.4.1.1</t>
  </si>
  <si>
    <t>2.6.1.5</t>
  </si>
  <si>
    <t>2.6.1.5.1</t>
  </si>
  <si>
    <t>2.6.1.5.1.1</t>
  </si>
  <si>
    <t>2.6.1.6</t>
  </si>
  <si>
    <t>2.6.1.6.1</t>
  </si>
  <si>
    <t>2.6.1.6.1.1</t>
  </si>
  <si>
    <t>2.6.1.7</t>
  </si>
  <si>
    <t>2.6.1.7.1</t>
  </si>
  <si>
    <t>2.6.1.7.1.1</t>
  </si>
  <si>
    <t>2.6.1.8.1.1</t>
  </si>
  <si>
    <t>2.6.1.8</t>
  </si>
  <si>
    <t>2.6.1.8.1</t>
  </si>
  <si>
    <t>2.6.1.9</t>
  </si>
  <si>
    <t>2.6.1.9.1</t>
  </si>
  <si>
    <t>2.6.1.9.1.1</t>
  </si>
  <si>
    <t>2.6.1.10</t>
  </si>
  <si>
    <t>2.6.1.10.1</t>
  </si>
  <si>
    <t>2.6.1.10.1.1</t>
  </si>
  <si>
    <t>2.6.1.11</t>
  </si>
  <si>
    <t>2.6.1.11.1</t>
  </si>
  <si>
    <t>2.6.1.11.1.1</t>
  </si>
  <si>
    <t>2.7</t>
  </si>
  <si>
    <t>2.7.1</t>
  </si>
  <si>
    <t>2.7.1.1</t>
  </si>
  <si>
    <t>2.7.1.1.1</t>
  </si>
  <si>
    <t>2.7.1.1.1.1</t>
  </si>
  <si>
    <t>2.8</t>
  </si>
  <si>
    <t>2.8.1</t>
  </si>
  <si>
    <t>2.8.1.1</t>
  </si>
  <si>
    <t>2.8.1.1.1</t>
  </si>
  <si>
    <t>2.8.1.1.1.1</t>
  </si>
  <si>
    <t>2.8.1.2</t>
  </si>
  <si>
    <t>2.8.1.2.1</t>
  </si>
  <si>
    <t>2.8.1.2.1.1</t>
  </si>
  <si>
    <t>2.9</t>
  </si>
  <si>
    <t>2.9.1</t>
  </si>
  <si>
    <t>2.9.1.1</t>
  </si>
  <si>
    <t>2.9.1.1.1</t>
  </si>
  <si>
    <t>2.9.1.1.1.1</t>
  </si>
  <si>
    <t>2.10</t>
  </si>
  <si>
    <t>2.10.1</t>
  </si>
  <si>
    <t>2.10.1.1</t>
  </si>
  <si>
    <t>2.10.1.1.1</t>
  </si>
  <si>
    <t>2.10.1.1.1.1</t>
  </si>
  <si>
    <t>2.11</t>
  </si>
  <si>
    <t>2.11.1</t>
  </si>
  <si>
    <t>2.11.1.1</t>
  </si>
  <si>
    <t>2.11.1.1.1</t>
  </si>
  <si>
    <t>2.11.1.1.1.1</t>
  </si>
  <si>
    <t>Социальное обеспечение населения</t>
  </si>
  <si>
    <t>1003</t>
  </si>
  <si>
    <t>2.9.2</t>
  </si>
  <si>
    <t>2.9.2.1</t>
  </si>
  <si>
    <t>2.9.2.1.1</t>
  </si>
  <si>
    <t>2.9.2.1.1.1</t>
  </si>
  <si>
    <t>2.9.2.2</t>
  </si>
  <si>
    <t>2.9.2.2.1</t>
  </si>
  <si>
    <t>2.9.2.2.1.1</t>
  </si>
  <si>
    <t>0020000011</t>
  </si>
  <si>
    <t>0020000022</t>
  </si>
  <si>
    <t>0020000021</t>
  </si>
  <si>
    <t>0020000032</t>
  </si>
  <si>
    <t>0700000061</t>
  </si>
  <si>
    <t>0900000071</t>
  </si>
  <si>
    <t>0920000441</t>
  </si>
  <si>
    <t>7950000491</t>
  </si>
  <si>
    <t>7950000511</t>
  </si>
  <si>
    <t>7950000531</t>
  </si>
  <si>
    <t>7950000521</t>
  </si>
  <si>
    <t>2190000081</t>
  </si>
  <si>
    <t>2190000091</t>
  </si>
  <si>
    <t>5100000101</t>
  </si>
  <si>
    <t>6000000131</t>
  </si>
  <si>
    <t>6000000132</t>
  </si>
  <si>
    <t>6000000133</t>
  </si>
  <si>
    <t>6000000134</t>
  </si>
  <si>
    <t>6000000141</t>
  </si>
  <si>
    <t>6000000142</t>
  </si>
  <si>
    <t>6000000151</t>
  </si>
  <si>
    <t>6000000152</t>
  </si>
  <si>
    <t>6000000161</t>
  </si>
  <si>
    <t>6000000162</t>
  </si>
  <si>
    <t>6000000163</t>
  </si>
  <si>
    <t>4310000191</t>
  </si>
  <si>
    <t>4500000201</t>
  </si>
  <si>
    <t>4500000561</t>
  </si>
  <si>
    <t>5120000241</t>
  </si>
  <si>
    <t>4570000251</t>
  </si>
  <si>
    <t>Формирование архивных фондов органов местного самоуправления</t>
  </si>
  <si>
    <t>Содержание главы внутригородского муниципального образования Санкт-Петербурга</t>
  </si>
  <si>
    <t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</t>
  </si>
  <si>
    <t>Содержание и обеспечение деятельности лиц, замещающих должности муниципальной службы, а также лиц, замещающих должности , не отнесенные к должностям муниципальной службы, представительного органа муниципального образования</t>
  </si>
  <si>
    <t>Содержание лиц и обеспечение деятельности лиц, замещающих должности муниципальной службы, а также лиц, замещающих должности, не отнесенные к должностям муниципальной службы, местной администрации  муниципального образования</t>
  </si>
  <si>
    <t>Формирование резервного фонда местной администрации муниципального образования</t>
  </si>
  <si>
    <t>Ведомственная целевая программа по участию в реализации мер по профилактике дорожно-транспортного травматизма на территории муниципального образования</t>
  </si>
  <si>
    <t>Ведомственная целевая программа по участию в деятельности по профилактике правонарушений в Санкт-Петербурге в формах и порядке, установленных законодательством Санкт-Петербурга</t>
  </si>
  <si>
    <t>Ведомственная целевая программа по участию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</si>
  <si>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Ведомственная целевая программа по участию в профилактике терроризма и экстремизма, а также в минимизации и (или) ликвидации последствий проявления терроризма и экстремизма на территории муниципального образования</t>
  </si>
  <si>
    <t>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</si>
  <si>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</si>
  <si>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Участие в организации и финансировании временного трудоустройства несовершеннолетних в возрасте от 14 до 18 лет в свободное от учебы время</t>
  </si>
  <si>
    <t>Участие в пределах своей компетенции в обеспечении чистоты и порядка на территории муниципального образования, включая ликвидацию несанкционированных свалок бытовых отходов, мусора и уборка территорий, водных акваторий, тупиков и проездов, не включенных в адресные программы, утвержденные исполнительными органами государственной власти Санкт-Петербурга</t>
  </si>
  <si>
    <t>Озеленение территорий зеленых насаждений внутриквартального озеленения, в том числе организация работ по компенсационному  озеленению, осуществляемому в соответствии с законом Санкт-Петербурга, содержание территорий зеленых насаждений внутриквартального озеленения, ремонт расположенных на них объектов зеленых насаждений, защита зеленых насаждений на указанных территориях, утверждение перечня территорий зеленых насаждений внутриквартального озеленения</t>
  </si>
  <si>
    <t>Проведение санитарных рубок, а также удаление аварийных, больных деревьев и кустарников в отношении зеленых насаждений внутриквартального озеленения</t>
  </si>
  <si>
    <t>Проведение работ по военно-патриотическому воспитанию граждан</t>
  </si>
  <si>
    <t xml:space="preserve">Организация и проведение местных и участие в организации и проведении городских праздничных и иных зрелищных мероприятий
</t>
  </si>
  <si>
    <t xml:space="preserve">Учреждение печатного средства массовой информации для опубликования муниципальных правовых актов, обсуждение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
</t>
  </si>
  <si>
    <t>Закупка товаров, работ и услуг для обеспечения государственных (муниципальных) нужд</t>
  </si>
  <si>
    <t>Назначение, выплата, перерасчет ежемесячной доплаты за стаж (общую продолжительность) работы (службы) в органах местного самоуправления к трудовой пенсии по старости, трудовой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 (далее – доплата к пенсии),  а также приостановление, возобновление, прекращение выплаты доплаты к пенсии в соответствии с законом Санкт-Петербурга</t>
  </si>
  <si>
    <t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</t>
  </si>
  <si>
    <t>0705</t>
  </si>
  <si>
    <t>Профессиональная подготовка, переподготовка и повышение квалификации</t>
  </si>
  <si>
    <t>4280000181</t>
  </si>
  <si>
    <t>2.7.2</t>
  </si>
  <si>
    <t>2.7.2.1</t>
  </si>
  <si>
    <t>2.7.2.1.1</t>
  </si>
  <si>
    <t>2.7.2.1.1.1</t>
  </si>
  <si>
    <t xml:space="preserve">Организация профессионального образования и дополнительного профессионального образования выборных должностных лиц местного самоуправления, депутатов муниципальных советов муниципальных образований, муниципальных служащих.   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</si>
  <si>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депутатов муниципальных советов муниципальных образований, муниципальных служащих</t>
  </si>
  <si>
    <t>1.3</t>
  </si>
  <si>
    <t>1.3.1</t>
  </si>
  <si>
    <t>1.3.1.1</t>
  </si>
  <si>
    <t>1.3.1.1.1</t>
  </si>
  <si>
    <t>00200G0850</t>
  </si>
  <si>
    <t>09200G0100</t>
  </si>
  <si>
    <t>51100G0860</t>
  </si>
  <si>
    <t>51100G0870</t>
  </si>
  <si>
    <t>5050000231</t>
  </si>
  <si>
    <t>План на 2016 год</t>
  </si>
  <si>
    <t>Факт за 1  квартал 2016 года</t>
  </si>
  <si>
    <t>Факт за 1 квартал 2016 года</t>
  </si>
  <si>
    <t>Исполнение доходов бюджета внутригородского Муниципального образования Санкт-Петербурга Муниципального округа УРИЦК за 1 квартал 2016 года.</t>
  </si>
  <si>
    <t>Исполнение расходов бюджета внутригородского Муниципального образования Санкт-Петербурга Муниципального округа УРИЦК  за 1 квартал 2016 года.</t>
  </si>
  <si>
    <t xml:space="preserve">Исполнение бюджетных ассигнований бюджета внутригородского Муниципального образования Санкт-Петербурга Муниципального округа УРИЦК за 1 квартал 2016 года. </t>
  </si>
  <si>
    <t>Организация и проведение местных и участие в организации и проведении городских праздничных и иных зрелищных мероприятий</t>
  </si>
  <si>
    <t>Учреждение печатного средства массовой информации для опубликования муниципальных правовых актов, обсуждение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</si>
  <si>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Утверждено                                        Постановлением                       Местной администрации                            от 18.04.2016г. №20</t>
  </si>
  <si>
    <t>Утверждено                                        Постановлением                                 Местной администрации                                            от 18.04.2016г. №20</t>
  </si>
  <si>
    <t>Утверждено                                        Постановлением                                        Местной администрации                                     от 18.04.2016г. №20</t>
  </si>
  <si>
    <t>Утверждено                                        Постановлением                                          Местной администрации                           от 18.04.2016г. №20</t>
  </si>
  <si>
    <t xml:space="preserve">Исполнение источников финансирования дефицита бюджета внутригородского Муниципального образования Санкт-Петербурга Муниципального округа УРИЦК за 1 квартал 2016 года.      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</si>
</sst>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6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0"/>
      <color indexed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 tint="0.04998999834060669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23">
    <xf numFmtId="0" fontId="0" fillId="0" borderId="0" xfId="0" applyFont="1" applyAlignment="1">
      <alignment/>
    </xf>
    <xf numFmtId="0" fontId="0" fillId="0" borderId="0" xfId="0" applyAlignment="1">
      <alignment/>
    </xf>
    <xf numFmtId="0" fontId="57" fillId="0" borderId="0" xfId="0" applyFont="1" applyAlignment="1">
      <alignment wrapText="1"/>
    </xf>
    <xf numFmtId="171" fontId="2" fillId="0" borderId="10" xfId="60" applyFont="1" applyFill="1" applyBorder="1" applyAlignment="1">
      <alignment horizontal="center" vertical="center" wrapText="1"/>
    </xf>
    <xf numFmtId="49" fontId="2" fillId="0" borderId="10" xfId="60" applyNumberFormat="1" applyFont="1" applyFill="1" applyBorder="1" applyAlignment="1">
      <alignment horizontal="left" vertical="center" wrapText="1"/>
    </xf>
    <xf numFmtId="49" fontId="3" fillId="0" borderId="10" xfId="60" applyNumberFormat="1" applyFont="1" applyFill="1" applyBorder="1" applyAlignment="1">
      <alignment horizontal="left" vertical="center" wrapText="1"/>
    </xf>
    <xf numFmtId="49" fontId="2" fillId="0" borderId="10" xfId="60" applyNumberFormat="1" applyFont="1" applyFill="1" applyBorder="1" applyAlignment="1">
      <alignment horizontal="center" vertical="center" wrapText="1"/>
    </xf>
    <xf numFmtId="0" fontId="3" fillId="0" borderId="10" xfId="60" applyNumberFormat="1" applyFont="1" applyFill="1" applyBorder="1" applyAlignment="1">
      <alignment horizontal="left" vertical="center" wrapText="1"/>
    </xf>
    <xf numFmtId="171" fontId="4" fillId="0" borderId="10" xfId="60" applyFont="1" applyFill="1" applyBorder="1" applyAlignment="1">
      <alignment horizontal="center" vertical="center" wrapText="1"/>
    </xf>
    <xf numFmtId="171" fontId="2" fillId="0" borderId="10" xfId="6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49" fontId="6" fillId="0" borderId="10" xfId="60" applyNumberFormat="1" applyFont="1" applyFill="1" applyBorder="1" applyAlignment="1">
      <alignment horizontal="center" vertical="center" wrapText="1"/>
    </xf>
    <xf numFmtId="172" fontId="6" fillId="0" borderId="10" xfId="60" applyNumberFormat="1" applyFont="1" applyFill="1" applyBorder="1" applyAlignment="1">
      <alignment horizontal="center" vertical="center"/>
    </xf>
    <xf numFmtId="49" fontId="6" fillId="0" borderId="10" xfId="60" applyNumberFormat="1" applyFont="1" applyFill="1" applyBorder="1" applyAlignment="1">
      <alignment horizontal="center" vertical="center"/>
    </xf>
    <xf numFmtId="49" fontId="5" fillId="0" borderId="10" xfId="60" applyNumberFormat="1" applyFont="1" applyFill="1" applyBorder="1" applyAlignment="1">
      <alignment horizontal="center" vertical="center"/>
    </xf>
    <xf numFmtId="172" fontId="5" fillId="0" borderId="10" xfId="60" applyNumberFormat="1" applyFont="1" applyFill="1" applyBorder="1" applyAlignment="1">
      <alignment horizontal="center" vertical="center"/>
    </xf>
    <xf numFmtId="172" fontId="58" fillId="0" borderId="10" xfId="60" applyNumberFormat="1" applyFont="1" applyFill="1" applyBorder="1" applyAlignment="1">
      <alignment horizontal="center" vertical="center"/>
    </xf>
    <xf numFmtId="171" fontId="8" fillId="0" borderId="10" xfId="60" applyFont="1" applyFill="1" applyBorder="1" applyAlignment="1">
      <alignment horizontal="center" vertical="center"/>
    </xf>
    <xf numFmtId="49" fontId="5" fillId="0" borderId="10" xfId="60" applyNumberFormat="1" applyFont="1" applyFill="1" applyBorder="1" applyAlignment="1">
      <alignment horizontal="center" vertical="center" wrapText="1"/>
    </xf>
    <xf numFmtId="0" fontId="59" fillId="0" borderId="0" xfId="0" applyFont="1" applyAlignment="1">
      <alignment/>
    </xf>
    <xf numFmtId="0" fontId="59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173" fontId="6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173" fontId="5" fillId="0" borderId="10" xfId="0" applyNumberFormat="1" applyFont="1" applyBorder="1" applyAlignment="1">
      <alignment horizontal="center" vertical="center" wrapText="1"/>
    </xf>
    <xf numFmtId="3" fontId="60" fillId="0" borderId="10" xfId="0" applyNumberFormat="1" applyFont="1" applyBorder="1" applyAlignment="1">
      <alignment horizontal="center" vertical="center" wrapText="1"/>
    </xf>
    <xf numFmtId="0" fontId="61" fillId="0" borderId="10" xfId="0" applyFont="1" applyBorder="1" applyAlignment="1">
      <alignment horizontal="left" vertical="center" wrapText="1"/>
    </xf>
    <xf numFmtId="173" fontId="60" fillId="0" borderId="10" xfId="0" applyNumberFormat="1" applyFont="1" applyBorder="1" applyAlignment="1">
      <alignment horizontal="center" vertical="center" wrapText="1"/>
    </xf>
    <xf numFmtId="3" fontId="62" fillId="0" borderId="10" xfId="0" applyNumberFormat="1" applyFont="1" applyBorder="1" applyAlignment="1">
      <alignment horizontal="center" vertical="center" wrapText="1"/>
    </xf>
    <xf numFmtId="0" fontId="59" fillId="0" borderId="10" xfId="0" applyFont="1" applyBorder="1" applyAlignment="1">
      <alignment horizontal="left" vertical="center" wrapText="1"/>
    </xf>
    <xf numFmtId="173" fontId="62" fillId="0" borderId="10" xfId="0" applyNumberFormat="1" applyFont="1" applyBorder="1" applyAlignment="1">
      <alignment horizontal="center" vertical="center" wrapText="1"/>
    </xf>
    <xf numFmtId="49" fontId="62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9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left" wrapText="1"/>
    </xf>
    <xf numFmtId="173" fontId="9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59" fillId="0" borderId="0" xfId="0" applyFont="1" applyBorder="1" applyAlignment="1">
      <alignment horizontal="center" wrapText="1"/>
    </xf>
    <xf numFmtId="0" fontId="62" fillId="0" borderId="0" xfId="0" applyFont="1" applyBorder="1" applyAlignment="1">
      <alignment horizontal="center"/>
    </xf>
    <xf numFmtId="0" fontId="59" fillId="0" borderId="0" xfId="0" applyFont="1" applyBorder="1" applyAlignment="1">
      <alignment/>
    </xf>
    <xf numFmtId="0" fontId="59" fillId="0" borderId="0" xfId="0" applyFont="1" applyAlignment="1">
      <alignment horizontal="center"/>
    </xf>
    <xf numFmtId="0" fontId="59" fillId="0" borderId="0" xfId="0" applyNumberFormat="1" applyFont="1" applyBorder="1" applyAlignment="1" applyProtection="1">
      <alignment horizontal="left" wrapText="1"/>
      <protection locked="0"/>
    </xf>
    <xf numFmtId="0" fontId="2" fillId="0" borderId="10" xfId="6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49" fontId="9" fillId="0" borderId="10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173" fontId="10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/>
    </xf>
    <xf numFmtId="3" fontId="10" fillId="0" borderId="10" xfId="0" applyNumberFormat="1" applyFont="1" applyBorder="1" applyAlignment="1">
      <alignment horizontal="center" vertical="center"/>
    </xf>
    <xf numFmtId="49" fontId="2" fillId="0" borderId="10" xfId="60" applyNumberFormat="1" applyFont="1" applyFill="1" applyBorder="1" applyAlignment="1">
      <alignment vertical="center" wrapText="1"/>
    </xf>
    <xf numFmtId="49" fontId="3" fillId="33" borderId="10" xfId="60" applyNumberFormat="1" applyFont="1" applyFill="1" applyBorder="1" applyAlignment="1">
      <alignment horizontal="left" vertical="center" wrapText="1"/>
    </xf>
    <xf numFmtId="49" fontId="5" fillId="33" borderId="10" xfId="60" applyNumberFormat="1" applyFont="1" applyFill="1" applyBorder="1" applyAlignment="1">
      <alignment horizontal="center" vertical="center"/>
    </xf>
    <xf numFmtId="172" fontId="5" fillId="33" borderId="10" xfId="60" applyNumberFormat="1" applyFont="1" applyFill="1" applyBorder="1" applyAlignment="1">
      <alignment horizontal="center" vertical="center"/>
    </xf>
    <xf numFmtId="0" fontId="61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left" vertical="center" wrapText="1"/>
    </xf>
    <xf numFmtId="0" fontId="59" fillId="33" borderId="10" xfId="0" applyFont="1" applyFill="1" applyBorder="1" applyAlignment="1">
      <alignment horizontal="left" vertical="center" wrapText="1"/>
    </xf>
    <xf numFmtId="0" fontId="61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59" fillId="33" borderId="0" xfId="0" applyFont="1" applyFill="1" applyAlignment="1">
      <alignment horizontal="center"/>
    </xf>
    <xf numFmtId="171" fontId="3" fillId="0" borderId="10" xfId="60" applyFont="1" applyFill="1" applyBorder="1" applyAlignment="1">
      <alignment horizontal="left" vertical="center" wrapText="1"/>
    </xf>
    <xf numFmtId="0" fontId="2" fillId="0" borderId="10" xfId="60" applyNumberFormat="1" applyFont="1" applyFill="1" applyBorder="1" applyAlignment="1">
      <alignment horizontal="center" vertical="center" wrapText="1"/>
    </xf>
    <xf numFmtId="171" fontId="2" fillId="0" borderId="10" xfId="60" applyFont="1" applyFill="1" applyBorder="1" applyAlignment="1">
      <alignment vertical="center" wrapText="1"/>
    </xf>
    <xf numFmtId="49" fontId="10" fillId="0" borderId="10" xfId="60" applyNumberFormat="1" applyFont="1" applyFill="1" applyBorder="1" applyAlignment="1">
      <alignment horizontal="left" vertical="center" wrapText="1"/>
    </xf>
    <xf numFmtId="49" fontId="9" fillId="0" borderId="10" xfId="60" applyNumberFormat="1" applyFont="1" applyFill="1" applyBorder="1" applyAlignment="1">
      <alignment horizontal="left" vertical="center" wrapText="1"/>
    </xf>
    <xf numFmtId="0" fontId="10" fillId="0" borderId="10" xfId="60" applyNumberFormat="1" applyFont="1" applyFill="1" applyBorder="1" applyAlignment="1">
      <alignment horizontal="left" vertical="center" wrapText="1"/>
    </xf>
    <xf numFmtId="171" fontId="10" fillId="0" borderId="10" xfId="60" applyFont="1" applyFill="1" applyBorder="1" applyAlignment="1">
      <alignment horizontal="left" vertical="center" wrapText="1"/>
    </xf>
    <xf numFmtId="49" fontId="10" fillId="33" borderId="10" xfId="60" applyNumberFormat="1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171" fontId="9" fillId="0" borderId="0" xfId="60" applyFont="1" applyFill="1" applyAlignment="1">
      <alignment horizontal="right" vertical="center"/>
    </xf>
    <xf numFmtId="0" fontId="0" fillId="0" borderId="0" xfId="0" applyAlignment="1">
      <alignment/>
    </xf>
    <xf numFmtId="0" fontId="59" fillId="0" borderId="0" xfId="0" applyFont="1" applyAlignment="1">
      <alignment/>
    </xf>
    <xf numFmtId="0" fontId="0" fillId="0" borderId="0" xfId="0" applyAlignment="1">
      <alignment/>
    </xf>
    <xf numFmtId="171" fontId="2" fillId="0" borderId="0" xfId="60" applyFont="1" applyFill="1" applyAlignment="1">
      <alignment wrapText="1"/>
    </xf>
    <xf numFmtId="0" fontId="0" fillId="0" borderId="0" xfId="0" applyAlignment="1">
      <alignment horizontal="center"/>
    </xf>
    <xf numFmtId="0" fontId="59" fillId="0" borderId="0" xfId="0" applyFont="1" applyBorder="1" applyAlignment="1">
      <alignment horizontal="center"/>
    </xf>
    <xf numFmtId="171" fontId="10" fillId="0" borderId="0" xfId="60" applyFont="1" applyFill="1" applyAlignment="1">
      <alignment vertical="center"/>
    </xf>
    <xf numFmtId="171" fontId="3" fillId="0" borderId="0" xfId="60" applyFont="1" applyFill="1" applyAlignment="1">
      <alignment wrapText="1"/>
    </xf>
    <xf numFmtId="0" fontId="47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7" fillId="0" borderId="0" xfId="0" applyFont="1" applyAlignment="1">
      <alignment horizontal="center" wrapText="1"/>
    </xf>
    <xf numFmtId="0" fontId="59" fillId="0" borderId="0" xfId="0" applyFont="1" applyBorder="1" applyAlignment="1">
      <alignment horizontal="center"/>
    </xf>
    <xf numFmtId="171" fontId="9" fillId="0" borderId="0" xfId="60" applyFont="1" applyFill="1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63" fillId="0" borderId="0" xfId="0" applyFont="1" applyAlignment="1">
      <alignment/>
    </xf>
    <xf numFmtId="0" fontId="11" fillId="0" borderId="0" xfId="0" applyFont="1" applyAlignment="1">
      <alignment horizontal="center" vertical="center" wrapText="1"/>
    </xf>
    <xf numFmtId="0" fontId="59" fillId="0" borderId="0" xfId="0" applyFont="1" applyBorder="1" applyAlignment="1">
      <alignment horizontal="center"/>
    </xf>
    <xf numFmtId="0" fontId="59" fillId="0" borderId="0" xfId="0" applyFont="1" applyAlignment="1">
      <alignment horizontal="center" vertical="center" wrapText="1"/>
    </xf>
    <xf numFmtId="49" fontId="64" fillId="0" borderId="10" xfId="0" applyNumberFormat="1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173" fontId="62" fillId="0" borderId="10" xfId="0" applyNumberFormat="1" applyFont="1" applyBorder="1" applyAlignment="1">
      <alignment horizontal="center" vertical="center"/>
    </xf>
    <xf numFmtId="173" fontId="59" fillId="0" borderId="10" xfId="0" applyNumberFormat="1" applyFont="1" applyBorder="1" applyAlignment="1">
      <alignment horizontal="center" vertical="center"/>
    </xf>
    <xf numFmtId="173" fontId="5" fillId="0" borderId="10" xfId="0" applyNumberFormat="1" applyFont="1" applyBorder="1" applyAlignment="1">
      <alignment horizontal="center" vertical="center"/>
    </xf>
    <xf numFmtId="173" fontId="61" fillId="0" borderId="10" xfId="0" applyNumberFormat="1" applyFont="1" applyBorder="1" applyAlignment="1">
      <alignment horizontal="center" vertical="center"/>
    </xf>
    <xf numFmtId="172" fontId="62" fillId="0" borderId="10" xfId="0" applyNumberFormat="1" applyFont="1" applyBorder="1" applyAlignment="1">
      <alignment horizontal="center" vertical="center"/>
    </xf>
    <xf numFmtId="49" fontId="12" fillId="0" borderId="10" xfId="60" applyNumberFormat="1" applyFont="1" applyFill="1" applyBorder="1" applyAlignment="1">
      <alignment horizontal="center" vertical="center" wrapText="1"/>
    </xf>
    <xf numFmtId="49" fontId="13" fillId="0" borderId="10" xfId="60" applyNumberFormat="1" applyFont="1" applyFill="1" applyBorder="1" applyAlignment="1">
      <alignment horizontal="center" vertical="center" wrapText="1"/>
    </xf>
    <xf numFmtId="49" fontId="13" fillId="0" borderId="12" xfId="60" applyNumberFormat="1" applyFont="1" applyFill="1" applyBorder="1" applyAlignment="1">
      <alignment horizontal="center" vertical="center" wrapText="1"/>
    </xf>
    <xf numFmtId="173" fontId="59" fillId="33" borderId="10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61" fillId="0" borderId="13" xfId="0" applyFont="1" applyBorder="1" applyAlignment="1">
      <alignment horizontal="center"/>
    </xf>
    <xf numFmtId="0" fontId="61" fillId="0" borderId="0" xfId="0" applyFont="1" applyAlignment="1">
      <alignment horizontal="right"/>
    </xf>
    <xf numFmtId="171" fontId="9" fillId="0" borderId="0" xfId="60" applyFont="1" applyFill="1" applyAlignment="1">
      <alignment horizontal="right" vertical="center" wrapText="1"/>
    </xf>
    <xf numFmtId="0" fontId="63" fillId="0" borderId="0" xfId="0" applyFont="1" applyAlignment="1">
      <alignment horizontal="center" wrapText="1"/>
    </xf>
    <xf numFmtId="0" fontId="64" fillId="0" borderId="14" xfId="0" applyFont="1" applyBorder="1" applyAlignment="1">
      <alignment horizontal="center" vertical="center"/>
    </xf>
    <xf numFmtId="0" fontId="64" fillId="0" borderId="15" xfId="0" applyFont="1" applyBorder="1" applyAlignment="1">
      <alignment horizontal="center" vertical="center"/>
    </xf>
    <xf numFmtId="0" fontId="64" fillId="0" borderId="11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171" fontId="7" fillId="0" borderId="0" xfId="60" applyFont="1" applyFill="1" applyBorder="1" applyAlignment="1">
      <alignment horizontal="center" vertical="center" wrapText="1"/>
    </xf>
    <xf numFmtId="171" fontId="9" fillId="0" borderId="0" xfId="60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64" fillId="0" borderId="0" xfId="0" applyFont="1" applyAlignment="1">
      <alignment horizontal="right"/>
    </xf>
    <xf numFmtId="0" fontId="0" fillId="0" borderId="0" xfId="0" applyAlignment="1">
      <alignment/>
    </xf>
    <xf numFmtId="0" fontId="47" fillId="0" borderId="0" xfId="0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6"/>
  <sheetViews>
    <sheetView zoomScalePageLayoutView="0" workbookViewId="0" topLeftCell="A1">
      <selection activeCell="D2" sqref="D2:E2"/>
    </sheetView>
  </sheetViews>
  <sheetFormatPr defaultColWidth="9.140625" defaultRowHeight="15"/>
  <cols>
    <col min="1" max="1" width="11.00390625" style="19" customWidth="1"/>
    <col min="2" max="2" width="21.28125" style="46" customWidth="1"/>
    <col min="3" max="3" width="47.00390625" style="46" customWidth="1"/>
    <col min="4" max="4" width="19.140625" style="46" customWidth="1"/>
    <col min="5" max="5" width="19.140625" style="19" customWidth="1"/>
    <col min="6" max="16384" width="9.140625" style="19" customWidth="1"/>
  </cols>
  <sheetData>
    <row r="1" spans="1:5" ht="15">
      <c r="A1" s="92"/>
      <c r="B1" s="92"/>
      <c r="C1" s="92"/>
      <c r="D1" s="110" t="s">
        <v>120</v>
      </c>
      <c r="E1" s="110"/>
    </row>
    <row r="2" spans="1:5" s="1" customFormat="1" ht="60" customHeight="1">
      <c r="A2" s="92"/>
      <c r="B2" s="92"/>
      <c r="C2" s="92"/>
      <c r="D2" s="111" t="s">
        <v>418</v>
      </c>
      <c r="E2" s="111"/>
    </row>
    <row r="3" spans="1:5" s="1" customFormat="1" ht="44.25" customHeight="1">
      <c r="A3" s="112" t="s">
        <v>412</v>
      </c>
      <c r="B3" s="112"/>
      <c r="C3" s="112"/>
      <c r="D3" s="112"/>
      <c r="E3" s="112"/>
    </row>
    <row r="4" spans="1:5" s="1" customFormat="1" ht="15.75" customHeight="1">
      <c r="A4" s="93"/>
      <c r="B4" s="93"/>
      <c r="C4" s="94"/>
      <c r="D4" s="96"/>
      <c r="E4" s="95" t="s">
        <v>1</v>
      </c>
    </row>
    <row r="5" spans="1:5" s="1" customFormat="1" ht="15.75">
      <c r="A5" s="113" t="s">
        <v>121</v>
      </c>
      <c r="B5" s="114"/>
      <c r="C5" s="115" t="s">
        <v>122</v>
      </c>
      <c r="D5" s="108" t="s">
        <v>409</v>
      </c>
      <c r="E5" s="108" t="s">
        <v>410</v>
      </c>
    </row>
    <row r="6" spans="1:5" s="1" customFormat="1" ht="63">
      <c r="A6" s="97" t="s">
        <v>123</v>
      </c>
      <c r="B6" s="98" t="s">
        <v>124</v>
      </c>
      <c r="C6" s="116"/>
      <c r="D6" s="109"/>
      <c r="E6" s="109"/>
    </row>
    <row r="7" spans="1:5" ht="26.25" customHeight="1">
      <c r="A7" s="22" t="s">
        <v>125</v>
      </c>
      <c r="B7" s="23" t="s">
        <v>126</v>
      </c>
      <c r="C7" s="24" t="s">
        <v>127</v>
      </c>
      <c r="D7" s="25">
        <f>D8+D22+D31+D28</f>
        <v>72600</v>
      </c>
      <c r="E7" s="25">
        <f>E8+E22+E31+E28</f>
        <v>13101.7</v>
      </c>
    </row>
    <row r="8" spans="1:5" ht="26.25" customHeight="1">
      <c r="A8" s="22" t="s">
        <v>125</v>
      </c>
      <c r="B8" s="23" t="s">
        <v>128</v>
      </c>
      <c r="C8" s="24" t="s">
        <v>129</v>
      </c>
      <c r="D8" s="25">
        <f>D9+D17+D20</f>
        <v>49230.49999999999</v>
      </c>
      <c r="E8" s="25">
        <f>E9+E17+E20</f>
        <v>11909.1</v>
      </c>
    </row>
    <row r="9" spans="1:5" ht="32.25" customHeight="1">
      <c r="A9" s="22" t="s">
        <v>130</v>
      </c>
      <c r="B9" s="23" t="s">
        <v>131</v>
      </c>
      <c r="C9" s="24" t="s">
        <v>132</v>
      </c>
      <c r="D9" s="25">
        <f>D10+D13+D16</f>
        <v>43903.2</v>
      </c>
      <c r="E9" s="25">
        <f>E10+E13+E16</f>
        <v>10162.800000000001</v>
      </c>
    </row>
    <row r="10" spans="1:5" ht="48.75" customHeight="1">
      <c r="A10" s="22" t="s">
        <v>130</v>
      </c>
      <c r="B10" s="23" t="s">
        <v>133</v>
      </c>
      <c r="C10" s="24" t="s">
        <v>134</v>
      </c>
      <c r="D10" s="25">
        <f>D11+D12</f>
        <v>34693.5</v>
      </c>
      <c r="E10" s="25">
        <f>E11+E12</f>
        <v>7424.6</v>
      </c>
    </row>
    <row r="11" spans="1:5" ht="49.5" customHeight="1">
      <c r="A11" s="26" t="s">
        <v>130</v>
      </c>
      <c r="B11" s="27" t="s">
        <v>135</v>
      </c>
      <c r="C11" s="28" t="s">
        <v>134</v>
      </c>
      <c r="D11" s="29">
        <v>34693.5</v>
      </c>
      <c r="E11" s="99">
        <v>7424.6</v>
      </c>
    </row>
    <row r="12" spans="1:5" ht="69.75" customHeight="1">
      <c r="A12" s="26" t="s">
        <v>130</v>
      </c>
      <c r="B12" s="27" t="s">
        <v>136</v>
      </c>
      <c r="C12" s="28" t="s">
        <v>247</v>
      </c>
      <c r="D12" s="29">
        <v>0</v>
      </c>
      <c r="E12" s="99">
        <v>0</v>
      </c>
    </row>
    <row r="13" spans="1:5" ht="72" customHeight="1">
      <c r="A13" s="22" t="s">
        <v>130</v>
      </c>
      <c r="B13" s="30" t="s">
        <v>137</v>
      </c>
      <c r="C13" s="31" t="s">
        <v>138</v>
      </c>
      <c r="D13" s="32">
        <f>D14+D15</f>
        <v>6998.6</v>
      </c>
      <c r="E13" s="32">
        <f>E14+E15</f>
        <v>2285.6</v>
      </c>
    </row>
    <row r="14" spans="1:5" ht="47.25" customHeight="1">
      <c r="A14" s="33" t="s">
        <v>130</v>
      </c>
      <c r="B14" s="33" t="s">
        <v>139</v>
      </c>
      <c r="C14" s="34" t="s">
        <v>138</v>
      </c>
      <c r="D14" s="35">
        <v>6998.6</v>
      </c>
      <c r="E14" s="100">
        <v>2285.6</v>
      </c>
    </row>
    <row r="15" spans="1:5" ht="83.25" customHeight="1">
      <c r="A15" s="33" t="s">
        <v>130</v>
      </c>
      <c r="B15" s="33" t="s">
        <v>140</v>
      </c>
      <c r="C15" s="34" t="s">
        <v>141</v>
      </c>
      <c r="D15" s="35">
        <v>0</v>
      </c>
      <c r="E15" s="100">
        <v>0</v>
      </c>
    </row>
    <row r="16" spans="1:5" ht="61.5" customHeight="1">
      <c r="A16" s="30">
        <v>182</v>
      </c>
      <c r="B16" s="30" t="s">
        <v>224</v>
      </c>
      <c r="C16" s="60" t="s">
        <v>248</v>
      </c>
      <c r="D16" s="32">
        <v>2211.1</v>
      </c>
      <c r="E16" s="102">
        <v>452.6</v>
      </c>
    </row>
    <row r="17" spans="1:5" ht="32.25" customHeight="1">
      <c r="A17" s="22" t="s">
        <v>130</v>
      </c>
      <c r="B17" s="23" t="s">
        <v>142</v>
      </c>
      <c r="C17" s="61" t="s">
        <v>143</v>
      </c>
      <c r="D17" s="25">
        <f>D18+D19</f>
        <v>5185.1</v>
      </c>
      <c r="E17" s="25">
        <f>E18+E19</f>
        <v>1565.8</v>
      </c>
    </row>
    <row r="18" spans="1:5" ht="32.25" customHeight="1">
      <c r="A18" s="26" t="s">
        <v>130</v>
      </c>
      <c r="B18" s="27" t="s">
        <v>144</v>
      </c>
      <c r="C18" s="62" t="s">
        <v>143</v>
      </c>
      <c r="D18" s="29">
        <v>5185.1</v>
      </c>
      <c r="E18" s="100">
        <v>1565.7</v>
      </c>
    </row>
    <row r="19" spans="1:5" ht="45.75" customHeight="1">
      <c r="A19" s="26" t="s">
        <v>130</v>
      </c>
      <c r="B19" s="27" t="s">
        <v>145</v>
      </c>
      <c r="C19" s="62" t="s">
        <v>146</v>
      </c>
      <c r="D19" s="29">
        <v>0</v>
      </c>
      <c r="E19" s="100">
        <v>0.1</v>
      </c>
    </row>
    <row r="20" spans="1:5" ht="45.75" customHeight="1">
      <c r="A20" s="22" t="s">
        <v>130</v>
      </c>
      <c r="B20" s="23" t="s">
        <v>147</v>
      </c>
      <c r="C20" s="61" t="s">
        <v>249</v>
      </c>
      <c r="D20" s="25">
        <f>D21</f>
        <v>142.2</v>
      </c>
      <c r="E20" s="25">
        <f>E21</f>
        <v>180.5</v>
      </c>
    </row>
    <row r="21" spans="1:5" ht="85.5" customHeight="1">
      <c r="A21" s="26" t="s">
        <v>130</v>
      </c>
      <c r="B21" s="27" t="s">
        <v>148</v>
      </c>
      <c r="C21" s="62" t="s">
        <v>232</v>
      </c>
      <c r="D21" s="29">
        <v>142.2</v>
      </c>
      <c r="E21" s="100">
        <v>180.5</v>
      </c>
    </row>
    <row r="22" spans="1:5" ht="39" customHeight="1">
      <c r="A22" s="22" t="s">
        <v>125</v>
      </c>
      <c r="B22" s="23" t="s">
        <v>149</v>
      </c>
      <c r="C22" s="61" t="s">
        <v>150</v>
      </c>
      <c r="D22" s="25">
        <f>D24</f>
        <v>11577.2</v>
      </c>
      <c r="E22" s="25">
        <f>E24</f>
        <v>384.4</v>
      </c>
    </row>
    <row r="23" spans="1:5" ht="32.25" customHeight="1">
      <c r="A23" s="22" t="s">
        <v>130</v>
      </c>
      <c r="B23" s="23" t="s">
        <v>151</v>
      </c>
      <c r="C23" s="61" t="s">
        <v>152</v>
      </c>
      <c r="D23" s="25">
        <f>D24</f>
        <v>11577.2</v>
      </c>
      <c r="E23" s="25">
        <f>E24</f>
        <v>384.4</v>
      </c>
    </row>
    <row r="24" spans="1:5" ht="78" customHeight="1">
      <c r="A24" s="33" t="s">
        <v>130</v>
      </c>
      <c r="B24" s="33" t="s">
        <v>153</v>
      </c>
      <c r="C24" s="63" t="s">
        <v>233</v>
      </c>
      <c r="D24" s="35">
        <v>11577.2</v>
      </c>
      <c r="E24" s="100">
        <v>384.4</v>
      </c>
    </row>
    <row r="25" spans="1:5" ht="42" customHeight="1">
      <c r="A25" s="22" t="s">
        <v>125</v>
      </c>
      <c r="B25" s="23" t="s">
        <v>154</v>
      </c>
      <c r="C25" s="61" t="s">
        <v>155</v>
      </c>
      <c r="D25" s="25">
        <f>D27</f>
        <v>0</v>
      </c>
      <c r="E25" s="25">
        <f>E27</f>
        <v>0</v>
      </c>
    </row>
    <row r="26" spans="1:5" ht="32.25" customHeight="1">
      <c r="A26" s="26" t="s">
        <v>130</v>
      </c>
      <c r="B26" s="27" t="s">
        <v>156</v>
      </c>
      <c r="C26" s="62" t="s">
        <v>150</v>
      </c>
      <c r="D26" s="29">
        <v>0</v>
      </c>
      <c r="E26" s="100">
        <v>0</v>
      </c>
    </row>
    <row r="27" spans="1:5" ht="32.25" customHeight="1">
      <c r="A27" s="26" t="s">
        <v>130</v>
      </c>
      <c r="B27" s="27" t="s">
        <v>157</v>
      </c>
      <c r="C27" s="62" t="s">
        <v>158</v>
      </c>
      <c r="D27" s="29">
        <v>0</v>
      </c>
      <c r="E27" s="100">
        <v>0</v>
      </c>
    </row>
    <row r="28" spans="1:5" ht="42" customHeight="1">
      <c r="A28" s="22" t="s">
        <v>125</v>
      </c>
      <c r="B28" s="23" t="s">
        <v>159</v>
      </c>
      <c r="C28" s="61" t="s">
        <v>160</v>
      </c>
      <c r="D28" s="25">
        <f>D29</f>
        <v>8649.1</v>
      </c>
      <c r="E28" s="25">
        <f>E29</f>
        <v>539</v>
      </c>
    </row>
    <row r="29" spans="1:5" ht="42.75" customHeight="1">
      <c r="A29" s="26" t="s">
        <v>125</v>
      </c>
      <c r="B29" s="27" t="s">
        <v>161</v>
      </c>
      <c r="C29" s="62" t="s">
        <v>162</v>
      </c>
      <c r="D29" s="29">
        <f>D30</f>
        <v>8649.1</v>
      </c>
      <c r="E29" s="29">
        <f>E30</f>
        <v>539</v>
      </c>
    </row>
    <row r="30" spans="1:5" ht="57.75" customHeight="1">
      <c r="A30" s="26" t="s">
        <v>125</v>
      </c>
      <c r="B30" s="33" t="s">
        <v>163</v>
      </c>
      <c r="C30" s="63" t="s">
        <v>234</v>
      </c>
      <c r="D30" s="35">
        <v>8649.1</v>
      </c>
      <c r="E30" s="100">
        <v>539</v>
      </c>
    </row>
    <row r="31" spans="1:5" ht="32.25" customHeight="1">
      <c r="A31" s="22" t="s">
        <v>125</v>
      </c>
      <c r="B31" s="23" t="s">
        <v>164</v>
      </c>
      <c r="C31" s="61" t="s">
        <v>165</v>
      </c>
      <c r="D31" s="25">
        <f>D32+D33</f>
        <v>3143.2</v>
      </c>
      <c r="E31" s="25">
        <f>E32+E33</f>
        <v>269.2</v>
      </c>
    </row>
    <row r="32" spans="1:5" ht="78" customHeight="1">
      <c r="A32" s="36" t="s">
        <v>125</v>
      </c>
      <c r="B32" s="33" t="s">
        <v>166</v>
      </c>
      <c r="C32" s="63" t="s">
        <v>167</v>
      </c>
      <c r="D32" s="35">
        <v>203.5</v>
      </c>
      <c r="E32" s="100">
        <v>138</v>
      </c>
    </row>
    <row r="33" spans="1:5" ht="32.25" customHeight="1">
      <c r="A33" s="22" t="s">
        <v>125</v>
      </c>
      <c r="B33" s="23" t="s">
        <v>168</v>
      </c>
      <c r="C33" s="61" t="s">
        <v>169</v>
      </c>
      <c r="D33" s="25">
        <f>D34</f>
        <v>2939.7</v>
      </c>
      <c r="E33" s="25">
        <f>E34</f>
        <v>131.2</v>
      </c>
    </row>
    <row r="34" spans="1:5" ht="78" customHeight="1">
      <c r="A34" s="36" t="s">
        <v>125</v>
      </c>
      <c r="B34" s="33" t="s">
        <v>170</v>
      </c>
      <c r="C34" s="63" t="s">
        <v>235</v>
      </c>
      <c r="D34" s="35">
        <v>2939.7</v>
      </c>
      <c r="E34" s="100">
        <v>131.2</v>
      </c>
    </row>
    <row r="35" spans="1:5" ht="32.25" customHeight="1">
      <c r="A35" s="22" t="s">
        <v>125</v>
      </c>
      <c r="B35" s="23" t="s">
        <v>171</v>
      </c>
      <c r="C35" s="61" t="s">
        <v>172</v>
      </c>
      <c r="D35" s="25">
        <f>D37+D39</f>
        <v>0</v>
      </c>
      <c r="E35" s="25">
        <f>E37+E39</f>
        <v>0</v>
      </c>
    </row>
    <row r="36" spans="1:5" ht="32.25" customHeight="1">
      <c r="A36" s="26" t="s">
        <v>23</v>
      </c>
      <c r="B36" s="27" t="s">
        <v>173</v>
      </c>
      <c r="C36" s="62" t="s">
        <v>174</v>
      </c>
      <c r="D36" s="29">
        <v>0</v>
      </c>
      <c r="E36" s="100">
        <v>0</v>
      </c>
    </row>
    <row r="37" spans="1:5" ht="46.5" customHeight="1">
      <c r="A37" s="33" t="s">
        <v>23</v>
      </c>
      <c r="B37" s="33" t="s">
        <v>175</v>
      </c>
      <c r="C37" s="63" t="s">
        <v>236</v>
      </c>
      <c r="D37" s="35">
        <v>0</v>
      </c>
      <c r="E37" s="100">
        <v>0</v>
      </c>
    </row>
    <row r="38" spans="1:5" ht="32.25" customHeight="1">
      <c r="A38" s="22" t="s">
        <v>125</v>
      </c>
      <c r="B38" s="23" t="s">
        <v>176</v>
      </c>
      <c r="C38" s="61" t="s">
        <v>172</v>
      </c>
      <c r="D38" s="25">
        <v>0</v>
      </c>
      <c r="E38" s="25">
        <v>0</v>
      </c>
    </row>
    <row r="39" spans="1:5" ht="46.5" customHeight="1">
      <c r="A39" s="33" t="s">
        <v>23</v>
      </c>
      <c r="B39" s="33" t="s">
        <v>177</v>
      </c>
      <c r="C39" s="63" t="s">
        <v>237</v>
      </c>
      <c r="D39" s="35">
        <v>0</v>
      </c>
      <c r="E39" s="100">
        <v>0</v>
      </c>
    </row>
    <row r="40" spans="1:5" ht="43.5" customHeight="1">
      <c r="A40" s="22" t="s">
        <v>125</v>
      </c>
      <c r="B40" s="23" t="s">
        <v>178</v>
      </c>
      <c r="C40" s="61" t="s">
        <v>179</v>
      </c>
      <c r="D40" s="25">
        <f>D41</f>
        <v>10602.8</v>
      </c>
      <c r="E40" s="25">
        <f>E41</f>
        <v>2701.3</v>
      </c>
    </row>
    <row r="41" spans="1:5" ht="40.5" customHeight="1">
      <c r="A41" s="22" t="s">
        <v>125</v>
      </c>
      <c r="B41" s="23" t="s">
        <v>180</v>
      </c>
      <c r="C41" s="61" t="s">
        <v>181</v>
      </c>
      <c r="D41" s="25">
        <f>D42</f>
        <v>10602.8</v>
      </c>
      <c r="E41" s="25">
        <f>E42</f>
        <v>2701.3</v>
      </c>
    </row>
    <row r="42" spans="1:5" ht="48" customHeight="1">
      <c r="A42" s="22" t="s">
        <v>125</v>
      </c>
      <c r="B42" s="23" t="s">
        <v>182</v>
      </c>
      <c r="C42" s="61" t="s">
        <v>183</v>
      </c>
      <c r="D42" s="25">
        <f>D43+D47</f>
        <v>10602.8</v>
      </c>
      <c r="E42" s="25">
        <f>E43+E47</f>
        <v>2701.3</v>
      </c>
    </row>
    <row r="43" spans="1:5" ht="44.25" customHeight="1">
      <c r="A43" s="22" t="s">
        <v>125</v>
      </c>
      <c r="B43" s="23" t="s">
        <v>184</v>
      </c>
      <c r="C43" s="61" t="s">
        <v>185</v>
      </c>
      <c r="D43" s="25">
        <f>D45+D46</f>
        <v>3472.6</v>
      </c>
      <c r="E43" s="25">
        <f>E45+E46</f>
        <v>866.7</v>
      </c>
    </row>
    <row r="44" spans="1:5" s="37" customFormat="1" ht="84.75" customHeight="1">
      <c r="A44" s="36" t="s">
        <v>23</v>
      </c>
      <c r="B44" s="33" t="s">
        <v>186</v>
      </c>
      <c r="C44" s="62" t="s">
        <v>238</v>
      </c>
      <c r="D44" s="29">
        <f>D45+D46</f>
        <v>3472.6</v>
      </c>
      <c r="E44" s="29">
        <f>E45+E46</f>
        <v>866.7</v>
      </c>
    </row>
    <row r="45" spans="1:5" s="37" customFormat="1" ht="105" customHeight="1">
      <c r="A45" s="33" t="s">
        <v>23</v>
      </c>
      <c r="B45" s="33" t="s">
        <v>187</v>
      </c>
      <c r="C45" s="63" t="s">
        <v>188</v>
      </c>
      <c r="D45" s="35">
        <v>3466.6</v>
      </c>
      <c r="E45" s="101">
        <v>866.7</v>
      </c>
    </row>
    <row r="46" spans="1:5" ht="115.5" customHeight="1">
      <c r="A46" s="33" t="s">
        <v>23</v>
      </c>
      <c r="B46" s="33" t="s">
        <v>189</v>
      </c>
      <c r="C46" s="63" t="s">
        <v>190</v>
      </c>
      <c r="D46" s="35">
        <v>6</v>
      </c>
      <c r="E46" s="107"/>
    </row>
    <row r="47" spans="1:5" ht="74.25" customHeight="1">
      <c r="A47" s="30" t="s">
        <v>125</v>
      </c>
      <c r="B47" s="30" t="s">
        <v>191</v>
      </c>
      <c r="C47" s="60" t="s">
        <v>192</v>
      </c>
      <c r="D47" s="32">
        <f>D48</f>
        <v>7130.2</v>
      </c>
      <c r="E47" s="32">
        <f>E48</f>
        <v>1834.6</v>
      </c>
    </row>
    <row r="48" spans="1:5" ht="89.25" customHeight="1">
      <c r="A48" s="30">
        <v>940</v>
      </c>
      <c r="B48" s="30" t="s">
        <v>193</v>
      </c>
      <c r="C48" s="60" t="s">
        <v>239</v>
      </c>
      <c r="D48" s="32">
        <f>D49+D50</f>
        <v>7130.2</v>
      </c>
      <c r="E48" s="32">
        <f>E49+E50</f>
        <v>1834.6</v>
      </c>
    </row>
    <row r="49" spans="1:5" ht="63" customHeight="1">
      <c r="A49" s="33" t="s">
        <v>23</v>
      </c>
      <c r="B49" s="33" t="s">
        <v>194</v>
      </c>
      <c r="C49" s="63" t="s">
        <v>195</v>
      </c>
      <c r="D49" s="35">
        <v>6227.3</v>
      </c>
      <c r="E49" s="107">
        <v>1556.8</v>
      </c>
    </row>
    <row r="50" spans="1:5" ht="78.75" customHeight="1">
      <c r="A50" s="33" t="s">
        <v>23</v>
      </c>
      <c r="B50" s="33" t="s">
        <v>196</v>
      </c>
      <c r="C50" s="63" t="s">
        <v>197</v>
      </c>
      <c r="D50" s="35">
        <v>902.9</v>
      </c>
      <c r="E50" s="107">
        <v>277.8</v>
      </c>
    </row>
    <row r="51" spans="1:5" ht="108.75" customHeight="1">
      <c r="A51" s="30" t="s">
        <v>125</v>
      </c>
      <c r="B51" s="30" t="s">
        <v>198</v>
      </c>
      <c r="C51" s="64" t="s">
        <v>199</v>
      </c>
      <c r="D51" s="32">
        <f>D52</f>
        <v>0</v>
      </c>
      <c r="E51" s="32">
        <f>E52</f>
        <v>0</v>
      </c>
    </row>
    <row r="52" spans="1:5" ht="151.5" customHeight="1">
      <c r="A52" s="33">
        <v>940</v>
      </c>
      <c r="B52" s="33" t="s">
        <v>200</v>
      </c>
      <c r="C52" s="63" t="s">
        <v>240</v>
      </c>
      <c r="D52" s="35">
        <v>0</v>
      </c>
      <c r="E52" s="100"/>
    </row>
    <row r="53" spans="1:5" ht="15">
      <c r="A53" s="38"/>
      <c r="B53" s="39"/>
      <c r="C53" s="40" t="s">
        <v>74</v>
      </c>
      <c r="D53" s="41">
        <f>D7+D40</f>
        <v>83202.8</v>
      </c>
      <c r="E53" s="41">
        <f>E7+E40</f>
        <v>15803</v>
      </c>
    </row>
    <row r="54" spans="1:4" ht="15">
      <c r="A54" s="42"/>
      <c r="B54" s="20"/>
      <c r="C54" s="43"/>
      <c r="D54" s="44"/>
    </row>
    <row r="55" spans="1:4" ht="15">
      <c r="A55" s="45"/>
      <c r="B55" s="20"/>
      <c r="C55" s="43"/>
      <c r="D55" s="44"/>
    </row>
    <row r="56" spans="1:4" ht="15">
      <c r="A56" s="45"/>
      <c r="B56" s="20"/>
      <c r="C56" s="43"/>
      <c r="D56" s="44"/>
    </row>
    <row r="57" spans="1:4" ht="15">
      <c r="A57" s="45"/>
      <c r="B57" s="20"/>
      <c r="C57" s="43"/>
      <c r="D57" s="44"/>
    </row>
    <row r="58" spans="1:4" ht="15">
      <c r="A58" s="45"/>
      <c r="B58" s="20"/>
      <c r="C58" s="43"/>
      <c r="D58" s="44"/>
    </row>
    <row r="59" spans="1:4" ht="15">
      <c r="A59" s="45"/>
      <c r="B59" s="20"/>
      <c r="C59" s="43"/>
      <c r="D59" s="44"/>
    </row>
    <row r="60" spans="1:4" ht="15">
      <c r="A60" s="45"/>
      <c r="B60" s="20"/>
      <c r="C60" s="43"/>
      <c r="D60" s="44"/>
    </row>
    <row r="61" spans="1:4" ht="15">
      <c r="A61" s="45"/>
      <c r="B61" s="20"/>
      <c r="C61" s="20"/>
      <c r="D61" s="44"/>
    </row>
    <row r="62" ht="15">
      <c r="A62" s="45"/>
    </row>
    <row r="77" spans="2:4" ht="15">
      <c r="B77" s="20"/>
      <c r="C77" s="20"/>
      <c r="D77" s="20"/>
    </row>
    <row r="78" spans="1:4" ht="15">
      <c r="A78" s="45"/>
      <c r="B78" s="20"/>
      <c r="C78" s="20"/>
      <c r="D78" s="20"/>
    </row>
    <row r="79" spans="1:4" ht="15">
      <c r="A79" s="45"/>
      <c r="B79" s="20"/>
      <c r="C79" s="47"/>
      <c r="D79" s="20"/>
    </row>
    <row r="80" spans="1:4" ht="15">
      <c r="A80" s="45"/>
      <c r="B80" s="20"/>
      <c r="C80" s="20"/>
      <c r="D80" s="20"/>
    </row>
    <row r="81" spans="1:4" ht="15">
      <c r="A81" s="45"/>
      <c r="B81" s="20"/>
      <c r="C81" s="20"/>
      <c r="D81" s="20"/>
    </row>
    <row r="82" spans="1:4" ht="15">
      <c r="A82" s="45"/>
      <c r="B82" s="20"/>
      <c r="C82" s="20"/>
      <c r="D82" s="20"/>
    </row>
    <row r="83" spans="1:4" ht="15">
      <c r="A83" s="45"/>
      <c r="B83" s="20"/>
      <c r="C83" s="20"/>
      <c r="D83" s="20"/>
    </row>
    <row r="84" spans="1:4" ht="15">
      <c r="A84" s="45"/>
      <c r="B84" s="20"/>
      <c r="C84" s="20"/>
      <c r="D84" s="20"/>
    </row>
    <row r="85" spans="1:4" ht="15">
      <c r="A85" s="45"/>
      <c r="B85" s="20"/>
      <c r="C85" s="20"/>
      <c r="D85" s="20"/>
    </row>
    <row r="86" ht="15">
      <c r="A86" s="45"/>
    </row>
  </sheetData>
  <sheetProtection/>
  <mergeCells count="7">
    <mergeCell ref="E5:E6"/>
    <mergeCell ref="D1:E1"/>
    <mergeCell ref="D2:E2"/>
    <mergeCell ref="A3:E3"/>
    <mergeCell ref="A5:B5"/>
    <mergeCell ref="C5:C6"/>
    <mergeCell ref="D5:D6"/>
  </mergeCells>
  <printOptions/>
  <pageMargins left="0.7" right="0.7" top="0.75" bottom="0.75" header="0.3" footer="0.3"/>
  <pageSetup fitToHeight="0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3"/>
  <sheetViews>
    <sheetView zoomScalePageLayoutView="0" workbookViewId="0" topLeftCell="A16">
      <selection activeCell="F2" sqref="F2:H2"/>
    </sheetView>
  </sheetViews>
  <sheetFormatPr defaultColWidth="9.140625" defaultRowHeight="15"/>
  <cols>
    <col min="1" max="1" width="8.8515625" style="10" customWidth="1"/>
    <col min="2" max="2" width="51.140625" style="2" customWidth="1"/>
    <col min="3" max="3" width="6.7109375" style="0" customWidth="1"/>
    <col min="4" max="4" width="7.7109375" style="0" customWidth="1"/>
    <col min="5" max="5" width="11.421875" style="0" customWidth="1"/>
    <col min="6" max="6" width="9.00390625" style="0" customWidth="1"/>
    <col min="7" max="8" width="12.28125" style="0" customWidth="1"/>
  </cols>
  <sheetData>
    <row r="1" spans="1:8" ht="15">
      <c r="A1" s="86"/>
      <c r="B1" s="90"/>
      <c r="C1" s="91"/>
      <c r="D1" s="118" t="s">
        <v>0</v>
      </c>
      <c r="E1" s="118"/>
      <c r="F1" s="118"/>
      <c r="G1" s="118"/>
      <c r="H1" s="118"/>
    </row>
    <row r="2" spans="1:8" s="1" customFormat="1" ht="61.5" customHeight="1">
      <c r="A2" s="87"/>
      <c r="B2" s="90"/>
      <c r="C2" s="91"/>
      <c r="D2" s="75"/>
      <c r="E2" s="75"/>
      <c r="F2" s="111" t="s">
        <v>417</v>
      </c>
      <c r="G2" s="119"/>
      <c r="H2" s="119"/>
    </row>
    <row r="3" spans="1:8" s="1" customFormat="1" ht="15" customHeight="1">
      <c r="A3" s="87"/>
      <c r="B3" s="90"/>
      <c r="C3" s="91"/>
      <c r="D3" s="75"/>
      <c r="E3" s="75"/>
      <c r="F3" s="75"/>
      <c r="G3" s="75"/>
      <c r="H3" s="86"/>
    </row>
    <row r="4" spans="1:8" s="1" customFormat="1" ht="45" customHeight="1">
      <c r="A4" s="117" t="s">
        <v>413</v>
      </c>
      <c r="B4" s="117"/>
      <c r="C4" s="117"/>
      <c r="D4" s="117"/>
      <c r="E4" s="117"/>
      <c r="F4" s="117"/>
      <c r="G4" s="117"/>
      <c r="H4" s="117"/>
    </row>
    <row r="5" spans="1:8" s="1" customFormat="1" ht="15" customHeight="1">
      <c r="A5" s="86"/>
      <c r="B5" s="88"/>
      <c r="C5" s="86"/>
      <c r="D5" s="86"/>
      <c r="E5" s="86"/>
      <c r="F5" s="86"/>
      <c r="G5" s="86"/>
      <c r="H5" s="89" t="s">
        <v>1</v>
      </c>
    </row>
    <row r="6" spans="1:8" s="1" customFormat="1" ht="78.75">
      <c r="A6" s="74" t="s">
        <v>2</v>
      </c>
      <c r="B6" s="74" t="s">
        <v>3</v>
      </c>
      <c r="C6" s="74" t="s">
        <v>4</v>
      </c>
      <c r="D6" s="74" t="s">
        <v>5</v>
      </c>
      <c r="E6" s="74" t="s">
        <v>6</v>
      </c>
      <c r="F6" s="74" t="s">
        <v>7</v>
      </c>
      <c r="G6" s="74" t="s">
        <v>409</v>
      </c>
      <c r="H6" s="74" t="s">
        <v>411</v>
      </c>
    </row>
    <row r="7" spans="1:8" ht="30.75" customHeight="1">
      <c r="A7" s="104" t="s">
        <v>83</v>
      </c>
      <c r="B7" s="3" t="s">
        <v>8</v>
      </c>
      <c r="C7" s="11" t="s">
        <v>9</v>
      </c>
      <c r="D7" s="11"/>
      <c r="E7" s="11"/>
      <c r="F7" s="11"/>
      <c r="G7" s="12">
        <f>G8</f>
        <v>3704.7</v>
      </c>
      <c r="H7" s="12">
        <f>H8</f>
        <v>868.8499999999999</v>
      </c>
    </row>
    <row r="8" spans="1:8" s="1" customFormat="1" ht="30.75" customHeight="1">
      <c r="A8" s="104">
        <v>1</v>
      </c>
      <c r="B8" s="3" t="s">
        <v>81</v>
      </c>
      <c r="C8" s="11" t="s">
        <v>9</v>
      </c>
      <c r="D8" s="11" t="s">
        <v>82</v>
      </c>
      <c r="E8" s="11"/>
      <c r="F8" s="11"/>
      <c r="G8" s="12">
        <f>G9+G13+G24</f>
        <v>3704.7</v>
      </c>
      <c r="H8" s="12">
        <f>H9+H13+H24</f>
        <v>868.8499999999999</v>
      </c>
    </row>
    <row r="9" spans="1:8" ht="53.25" customHeight="1">
      <c r="A9" s="104" t="s">
        <v>10</v>
      </c>
      <c r="B9" s="4" t="s">
        <v>11</v>
      </c>
      <c r="C9" s="13" t="s">
        <v>9</v>
      </c>
      <c r="D9" s="13" t="s">
        <v>12</v>
      </c>
      <c r="E9" s="13"/>
      <c r="F9" s="13"/>
      <c r="G9" s="12">
        <f aca="true" t="shared" si="0" ref="G9:H11">G10</f>
        <v>1203.2</v>
      </c>
      <c r="H9" s="12">
        <f t="shared" si="0"/>
        <v>276.3</v>
      </c>
    </row>
    <row r="10" spans="1:8" ht="42" customHeight="1">
      <c r="A10" s="105" t="s">
        <v>13</v>
      </c>
      <c r="B10" s="69" t="s">
        <v>370</v>
      </c>
      <c r="C10" s="14" t="s">
        <v>9</v>
      </c>
      <c r="D10" s="14" t="s">
        <v>12</v>
      </c>
      <c r="E10" s="14" t="s">
        <v>339</v>
      </c>
      <c r="F10" s="13"/>
      <c r="G10" s="15">
        <f t="shared" si="0"/>
        <v>1203.2</v>
      </c>
      <c r="H10" s="15">
        <f t="shared" si="0"/>
        <v>276.3</v>
      </c>
    </row>
    <row r="11" spans="1:8" s="1" customFormat="1" ht="74.25" customHeight="1">
      <c r="A11" s="105" t="s">
        <v>14</v>
      </c>
      <c r="B11" s="69" t="s">
        <v>94</v>
      </c>
      <c r="C11" s="14" t="s">
        <v>9</v>
      </c>
      <c r="D11" s="14" t="s">
        <v>12</v>
      </c>
      <c r="E11" s="14" t="s">
        <v>339</v>
      </c>
      <c r="F11" s="14" t="s">
        <v>92</v>
      </c>
      <c r="G11" s="15">
        <f t="shared" si="0"/>
        <v>1203.2</v>
      </c>
      <c r="H11" s="15">
        <f t="shared" si="0"/>
        <v>276.3</v>
      </c>
    </row>
    <row r="12" spans="1:8" ht="47.25" customHeight="1">
      <c r="A12" s="105" t="s">
        <v>95</v>
      </c>
      <c r="B12" s="69" t="s">
        <v>96</v>
      </c>
      <c r="C12" s="14" t="s">
        <v>9</v>
      </c>
      <c r="D12" s="14" t="s">
        <v>12</v>
      </c>
      <c r="E12" s="14" t="s">
        <v>339</v>
      </c>
      <c r="F12" s="14" t="s">
        <v>93</v>
      </c>
      <c r="G12" s="15">
        <v>1203.2</v>
      </c>
      <c r="H12" s="103">
        <v>276.3</v>
      </c>
    </row>
    <row r="13" spans="1:8" ht="63">
      <c r="A13" s="104" t="s">
        <v>15</v>
      </c>
      <c r="B13" s="4" t="s">
        <v>16</v>
      </c>
      <c r="C13" s="13" t="s">
        <v>9</v>
      </c>
      <c r="D13" s="13" t="s">
        <v>17</v>
      </c>
      <c r="E13" s="13"/>
      <c r="F13" s="14"/>
      <c r="G13" s="12">
        <f>G14+G17</f>
        <v>2429.5</v>
      </c>
      <c r="H13" s="12">
        <f>H14+H17</f>
        <v>574.55</v>
      </c>
    </row>
    <row r="14" spans="1:8" ht="72" customHeight="1">
      <c r="A14" s="105" t="s">
        <v>18</v>
      </c>
      <c r="B14" s="69" t="s">
        <v>371</v>
      </c>
      <c r="C14" s="14" t="s">
        <v>9</v>
      </c>
      <c r="D14" s="14" t="s">
        <v>17</v>
      </c>
      <c r="E14" s="14" t="s">
        <v>340</v>
      </c>
      <c r="F14" s="13"/>
      <c r="G14" s="15">
        <f>G15</f>
        <v>124.8</v>
      </c>
      <c r="H14" s="15">
        <f>H15</f>
        <v>31.2</v>
      </c>
    </row>
    <row r="15" spans="1:8" s="1" customFormat="1" ht="75">
      <c r="A15" s="105" t="s">
        <v>19</v>
      </c>
      <c r="B15" s="69" t="s">
        <v>94</v>
      </c>
      <c r="C15" s="14" t="s">
        <v>9</v>
      </c>
      <c r="D15" s="14" t="s">
        <v>17</v>
      </c>
      <c r="E15" s="14" t="s">
        <v>340</v>
      </c>
      <c r="F15" s="14" t="s">
        <v>92</v>
      </c>
      <c r="G15" s="15">
        <f>G16</f>
        <v>124.8</v>
      </c>
      <c r="H15" s="15">
        <f>H16</f>
        <v>31.2</v>
      </c>
    </row>
    <row r="16" spans="1:8" ht="32.25" customHeight="1">
      <c r="A16" s="105" t="s">
        <v>107</v>
      </c>
      <c r="B16" s="69" t="s">
        <v>96</v>
      </c>
      <c r="C16" s="14" t="s">
        <v>9</v>
      </c>
      <c r="D16" s="14" t="s">
        <v>17</v>
      </c>
      <c r="E16" s="14" t="s">
        <v>340</v>
      </c>
      <c r="F16" s="14" t="s">
        <v>93</v>
      </c>
      <c r="G16" s="15">
        <v>124.8</v>
      </c>
      <c r="H16" s="103">
        <v>31.2</v>
      </c>
    </row>
    <row r="17" spans="1:8" ht="82.5" customHeight="1">
      <c r="A17" s="105" t="s">
        <v>20</v>
      </c>
      <c r="B17" s="69" t="s">
        <v>372</v>
      </c>
      <c r="C17" s="14" t="s">
        <v>9</v>
      </c>
      <c r="D17" s="14" t="s">
        <v>17</v>
      </c>
      <c r="E17" s="14" t="s">
        <v>341</v>
      </c>
      <c r="F17" s="13"/>
      <c r="G17" s="15">
        <f>G18+G20+G22</f>
        <v>2304.7</v>
      </c>
      <c r="H17" s="15">
        <f>H18+H20+H22</f>
        <v>543.3499999999999</v>
      </c>
    </row>
    <row r="18" spans="1:8" s="1" customFormat="1" ht="75">
      <c r="A18" s="105" t="s">
        <v>76</v>
      </c>
      <c r="B18" s="69" t="s">
        <v>94</v>
      </c>
      <c r="C18" s="14" t="s">
        <v>9</v>
      </c>
      <c r="D18" s="14" t="s">
        <v>17</v>
      </c>
      <c r="E18" s="14" t="s">
        <v>341</v>
      </c>
      <c r="F18" s="14" t="s">
        <v>92</v>
      </c>
      <c r="G18" s="15">
        <f>G19</f>
        <v>1570.8</v>
      </c>
      <c r="H18" s="15">
        <f>H19</f>
        <v>389.84999999999997</v>
      </c>
    </row>
    <row r="19" spans="1:8" ht="37.5" customHeight="1">
      <c r="A19" s="105" t="s">
        <v>108</v>
      </c>
      <c r="B19" s="69" t="s">
        <v>96</v>
      </c>
      <c r="C19" s="14" t="s">
        <v>9</v>
      </c>
      <c r="D19" s="14" t="s">
        <v>17</v>
      </c>
      <c r="E19" s="14" t="s">
        <v>341</v>
      </c>
      <c r="F19" s="14" t="s">
        <v>93</v>
      </c>
      <c r="G19" s="15">
        <v>1570.8</v>
      </c>
      <c r="H19" s="103">
        <f>301.28+88.57</f>
        <v>389.84999999999997</v>
      </c>
    </row>
    <row r="20" spans="1:8" s="1" customFormat="1" ht="41.25" customHeight="1">
      <c r="A20" s="105" t="s">
        <v>21</v>
      </c>
      <c r="B20" s="69" t="s">
        <v>388</v>
      </c>
      <c r="C20" s="14" t="s">
        <v>9</v>
      </c>
      <c r="D20" s="14" t="s">
        <v>17</v>
      </c>
      <c r="E20" s="14" t="s">
        <v>341</v>
      </c>
      <c r="F20" s="14" t="s">
        <v>100</v>
      </c>
      <c r="G20" s="15">
        <f>G21</f>
        <v>733.8</v>
      </c>
      <c r="H20" s="15">
        <f>H21</f>
        <v>153.5</v>
      </c>
    </row>
    <row r="21" spans="1:8" s="1" customFormat="1" ht="42" customHeight="1">
      <c r="A21" s="105" t="s">
        <v>109</v>
      </c>
      <c r="B21" s="69" t="s">
        <v>102</v>
      </c>
      <c r="C21" s="14" t="s">
        <v>9</v>
      </c>
      <c r="D21" s="14" t="s">
        <v>17</v>
      </c>
      <c r="E21" s="14" t="s">
        <v>341</v>
      </c>
      <c r="F21" s="14" t="s">
        <v>98</v>
      </c>
      <c r="G21" s="15">
        <v>733.8</v>
      </c>
      <c r="H21" s="103">
        <v>153.5</v>
      </c>
    </row>
    <row r="22" spans="1:8" s="1" customFormat="1" ht="24" customHeight="1">
      <c r="A22" s="105" t="s">
        <v>77</v>
      </c>
      <c r="B22" s="69" t="s">
        <v>103</v>
      </c>
      <c r="C22" s="14" t="s">
        <v>9</v>
      </c>
      <c r="D22" s="14" t="s">
        <v>17</v>
      </c>
      <c r="E22" s="14" t="s">
        <v>341</v>
      </c>
      <c r="F22" s="14" t="s">
        <v>101</v>
      </c>
      <c r="G22" s="15">
        <f>G23</f>
        <v>0.1</v>
      </c>
      <c r="H22" s="15">
        <f>H23</f>
        <v>0</v>
      </c>
    </row>
    <row r="23" spans="1:8" ht="27" customHeight="1">
      <c r="A23" s="105" t="s">
        <v>110</v>
      </c>
      <c r="B23" s="69" t="s">
        <v>104</v>
      </c>
      <c r="C23" s="14" t="s">
        <v>9</v>
      </c>
      <c r="D23" s="14" t="s">
        <v>17</v>
      </c>
      <c r="E23" s="14" t="s">
        <v>341</v>
      </c>
      <c r="F23" s="14" t="s">
        <v>99</v>
      </c>
      <c r="G23" s="15">
        <v>0.1</v>
      </c>
      <c r="H23" s="103">
        <v>0</v>
      </c>
    </row>
    <row r="24" spans="1:8" s="1" customFormat="1" ht="35.25" customHeight="1">
      <c r="A24" s="104" t="s">
        <v>400</v>
      </c>
      <c r="B24" s="4" t="s">
        <v>39</v>
      </c>
      <c r="C24" s="13" t="s">
        <v>9</v>
      </c>
      <c r="D24" s="13" t="s">
        <v>40</v>
      </c>
      <c r="E24" s="13"/>
      <c r="F24" s="13"/>
      <c r="G24" s="12">
        <f aca="true" t="shared" si="1" ref="G24:H26">G25</f>
        <v>72</v>
      </c>
      <c r="H24" s="12">
        <f t="shared" si="1"/>
        <v>18</v>
      </c>
    </row>
    <row r="25" spans="1:8" s="1" customFormat="1" ht="52.5" customHeight="1">
      <c r="A25" s="105" t="s">
        <v>401</v>
      </c>
      <c r="B25" s="69" t="s">
        <v>75</v>
      </c>
      <c r="C25" s="14" t="s">
        <v>9</v>
      </c>
      <c r="D25" s="14" t="s">
        <v>40</v>
      </c>
      <c r="E25" s="14" t="s">
        <v>345</v>
      </c>
      <c r="F25" s="14"/>
      <c r="G25" s="15">
        <f t="shared" si="1"/>
        <v>72</v>
      </c>
      <c r="H25" s="15">
        <f t="shared" si="1"/>
        <v>18</v>
      </c>
    </row>
    <row r="26" spans="1:8" s="1" customFormat="1" ht="24" customHeight="1">
      <c r="A26" s="105" t="s">
        <v>402</v>
      </c>
      <c r="B26" s="69" t="s">
        <v>103</v>
      </c>
      <c r="C26" s="14" t="s">
        <v>9</v>
      </c>
      <c r="D26" s="14" t="s">
        <v>40</v>
      </c>
      <c r="E26" s="14" t="s">
        <v>345</v>
      </c>
      <c r="F26" s="14" t="s">
        <v>101</v>
      </c>
      <c r="G26" s="15">
        <f t="shared" si="1"/>
        <v>72</v>
      </c>
      <c r="H26" s="15">
        <f t="shared" si="1"/>
        <v>18</v>
      </c>
    </row>
    <row r="27" spans="1:8" s="1" customFormat="1" ht="35.25" customHeight="1">
      <c r="A27" s="106" t="s">
        <v>403</v>
      </c>
      <c r="B27" s="69" t="s">
        <v>104</v>
      </c>
      <c r="C27" s="14" t="s">
        <v>9</v>
      </c>
      <c r="D27" s="14" t="s">
        <v>40</v>
      </c>
      <c r="E27" s="14" t="s">
        <v>345</v>
      </c>
      <c r="F27" s="14" t="s">
        <v>99</v>
      </c>
      <c r="G27" s="15">
        <v>72</v>
      </c>
      <c r="H27" s="103">
        <v>18</v>
      </c>
    </row>
    <row r="28" spans="1:8" ht="15.75">
      <c r="A28" s="104" t="s">
        <v>84</v>
      </c>
      <c r="B28" s="6" t="s">
        <v>85</v>
      </c>
      <c r="C28" s="13" t="s">
        <v>23</v>
      </c>
      <c r="D28" s="14"/>
      <c r="E28" s="14"/>
      <c r="F28" s="14"/>
      <c r="G28" s="12">
        <f>G29+G66+G74+G79+G123+G131+G143+G148+G114</f>
        <v>79498.09999999999</v>
      </c>
      <c r="H28" s="12">
        <f>H29+H66+H74+H79+H123+H131+H143+H148+H114</f>
        <v>9571.1</v>
      </c>
    </row>
    <row r="29" spans="1:8" s="1" customFormat="1" ht="15.75">
      <c r="A29" s="104" t="s">
        <v>22</v>
      </c>
      <c r="B29" s="3" t="s">
        <v>81</v>
      </c>
      <c r="C29" s="13" t="s">
        <v>23</v>
      </c>
      <c r="D29" s="13" t="s">
        <v>82</v>
      </c>
      <c r="E29" s="14"/>
      <c r="F29" s="14"/>
      <c r="G29" s="12">
        <f>G30+G46+G50</f>
        <v>18817.1</v>
      </c>
      <c r="H29" s="12">
        <f>H30+H46+H50</f>
        <v>3942.8</v>
      </c>
    </row>
    <row r="30" spans="1:8" ht="71.25" customHeight="1">
      <c r="A30" s="104" t="s">
        <v>24</v>
      </c>
      <c r="B30" s="70" t="s">
        <v>25</v>
      </c>
      <c r="C30" s="13" t="s">
        <v>23</v>
      </c>
      <c r="D30" s="13" t="s">
        <v>26</v>
      </c>
      <c r="E30" s="13"/>
      <c r="F30" s="14"/>
      <c r="G30" s="12">
        <f>G31+G38+G43</f>
        <v>15520.1</v>
      </c>
      <c r="H30" s="12">
        <f>H31+H38+H43</f>
        <v>3747.9</v>
      </c>
    </row>
    <row r="31" spans="1:8" ht="76.5" customHeight="1">
      <c r="A31" s="105" t="s">
        <v>27</v>
      </c>
      <c r="B31" s="69" t="s">
        <v>373</v>
      </c>
      <c r="C31" s="14" t="s">
        <v>23</v>
      </c>
      <c r="D31" s="14" t="s">
        <v>26</v>
      </c>
      <c r="E31" s="14" t="s">
        <v>342</v>
      </c>
      <c r="F31" s="13"/>
      <c r="G31" s="15">
        <f>G32+G34+G36</f>
        <v>12047.5</v>
      </c>
      <c r="H31" s="15">
        <f>H32+H34+H36</f>
        <v>2978</v>
      </c>
    </row>
    <row r="32" spans="1:8" s="1" customFormat="1" ht="78" customHeight="1">
      <c r="A32" s="105" t="s">
        <v>28</v>
      </c>
      <c r="B32" s="69" t="s">
        <v>94</v>
      </c>
      <c r="C32" s="14" t="s">
        <v>23</v>
      </c>
      <c r="D32" s="14" t="s">
        <v>26</v>
      </c>
      <c r="E32" s="14" t="s">
        <v>342</v>
      </c>
      <c r="F32" s="14" t="s">
        <v>92</v>
      </c>
      <c r="G32" s="15">
        <f>G33</f>
        <v>10323.8</v>
      </c>
      <c r="H32" s="15">
        <f>H33</f>
        <v>2465.1</v>
      </c>
    </row>
    <row r="33" spans="1:8" ht="41.25" customHeight="1">
      <c r="A33" s="105" t="s">
        <v>111</v>
      </c>
      <c r="B33" s="69" t="s">
        <v>96</v>
      </c>
      <c r="C33" s="14" t="s">
        <v>23</v>
      </c>
      <c r="D33" s="14" t="s">
        <v>26</v>
      </c>
      <c r="E33" s="14" t="s">
        <v>342</v>
      </c>
      <c r="F33" s="14" t="s">
        <v>93</v>
      </c>
      <c r="G33" s="15">
        <v>10323.8</v>
      </c>
      <c r="H33" s="103">
        <v>2465.1</v>
      </c>
    </row>
    <row r="34" spans="1:8" ht="45" customHeight="1">
      <c r="A34" s="105" t="s">
        <v>250</v>
      </c>
      <c r="B34" s="69" t="s">
        <v>388</v>
      </c>
      <c r="C34" s="14" t="s">
        <v>23</v>
      </c>
      <c r="D34" s="14" t="s">
        <v>26</v>
      </c>
      <c r="E34" s="14" t="s">
        <v>342</v>
      </c>
      <c r="F34" s="14" t="s">
        <v>100</v>
      </c>
      <c r="G34" s="15">
        <f>G35</f>
        <v>1602.6</v>
      </c>
      <c r="H34" s="15">
        <f>H35</f>
        <v>512.9</v>
      </c>
    </row>
    <row r="35" spans="1:8" s="1" customFormat="1" ht="30">
      <c r="A35" s="105" t="s">
        <v>251</v>
      </c>
      <c r="B35" s="69" t="s">
        <v>102</v>
      </c>
      <c r="C35" s="14" t="s">
        <v>23</v>
      </c>
      <c r="D35" s="14" t="s">
        <v>26</v>
      </c>
      <c r="E35" s="14" t="s">
        <v>342</v>
      </c>
      <c r="F35" s="14" t="s">
        <v>98</v>
      </c>
      <c r="G35" s="15">
        <v>1602.6</v>
      </c>
      <c r="H35" s="103">
        <v>512.9</v>
      </c>
    </row>
    <row r="36" spans="1:8" ht="24.75" customHeight="1">
      <c r="A36" s="105" t="s">
        <v>252</v>
      </c>
      <c r="B36" s="69" t="s">
        <v>103</v>
      </c>
      <c r="C36" s="14" t="s">
        <v>23</v>
      </c>
      <c r="D36" s="14" t="s">
        <v>26</v>
      </c>
      <c r="E36" s="14" t="s">
        <v>342</v>
      </c>
      <c r="F36" s="14" t="s">
        <v>101</v>
      </c>
      <c r="G36" s="15">
        <f>G37</f>
        <v>121.1</v>
      </c>
      <c r="H36" s="15">
        <f>H37</f>
        <v>0</v>
      </c>
    </row>
    <row r="37" spans="1:8" s="1" customFormat="1" ht="24.75" customHeight="1">
      <c r="A37" s="105" t="s">
        <v>253</v>
      </c>
      <c r="B37" s="69" t="s">
        <v>104</v>
      </c>
      <c r="C37" s="14" t="s">
        <v>23</v>
      </c>
      <c r="D37" s="14" t="s">
        <v>26</v>
      </c>
      <c r="E37" s="14" t="s">
        <v>342</v>
      </c>
      <c r="F37" s="14" t="s">
        <v>99</v>
      </c>
      <c r="G37" s="15">
        <v>121.1</v>
      </c>
      <c r="H37" s="103">
        <v>0</v>
      </c>
    </row>
    <row r="38" spans="1:8" s="1" customFormat="1" ht="60">
      <c r="A38" s="105" t="s">
        <v>29</v>
      </c>
      <c r="B38" s="69" t="s">
        <v>230</v>
      </c>
      <c r="C38" s="14" t="s">
        <v>23</v>
      </c>
      <c r="D38" s="14" t="s">
        <v>26</v>
      </c>
      <c r="E38" s="14" t="s">
        <v>404</v>
      </c>
      <c r="F38" s="14"/>
      <c r="G38" s="15">
        <f>G39+G41</f>
        <v>3466.6</v>
      </c>
      <c r="H38" s="15">
        <f>H39+H41</f>
        <v>769.9</v>
      </c>
    </row>
    <row r="39" spans="1:8" s="1" customFormat="1" ht="75">
      <c r="A39" s="105" t="s">
        <v>30</v>
      </c>
      <c r="B39" s="69" t="s">
        <v>94</v>
      </c>
      <c r="C39" s="14" t="s">
        <v>23</v>
      </c>
      <c r="D39" s="14" t="s">
        <v>26</v>
      </c>
      <c r="E39" s="14" t="s">
        <v>404</v>
      </c>
      <c r="F39" s="14" t="s">
        <v>92</v>
      </c>
      <c r="G39" s="15">
        <f>G40</f>
        <v>3247</v>
      </c>
      <c r="H39" s="15">
        <f>H40</f>
        <v>720.9</v>
      </c>
    </row>
    <row r="40" spans="1:8" ht="30.75" customHeight="1">
      <c r="A40" s="105" t="s">
        <v>112</v>
      </c>
      <c r="B40" s="69" t="s">
        <v>96</v>
      </c>
      <c r="C40" s="14" t="s">
        <v>23</v>
      </c>
      <c r="D40" s="14" t="s">
        <v>26</v>
      </c>
      <c r="E40" s="14" t="s">
        <v>404</v>
      </c>
      <c r="F40" s="14" t="s">
        <v>93</v>
      </c>
      <c r="G40" s="15">
        <v>3247</v>
      </c>
      <c r="H40" s="103">
        <v>720.9</v>
      </c>
    </row>
    <row r="41" spans="1:8" s="1" customFormat="1" ht="30">
      <c r="A41" s="105" t="s">
        <v>78</v>
      </c>
      <c r="B41" s="69" t="s">
        <v>388</v>
      </c>
      <c r="C41" s="14" t="s">
        <v>23</v>
      </c>
      <c r="D41" s="14" t="s">
        <v>26</v>
      </c>
      <c r="E41" s="14" t="s">
        <v>404</v>
      </c>
      <c r="F41" s="14" t="s">
        <v>100</v>
      </c>
      <c r="G41" s="15">
        <f>G42</f>
        <v>219.6</v>
      </c>
      <c r="H41" s="15">
        <f>H42</f>
        <v>49</v>
      </c>
    </row>
    <row r="42" spans="1:8" s="1" customFormat="1" ht="30">
      <c r="A42" s="105" t="s">
        <v>113</v>
      </c>
      <c r="B42" s="69" t="s">
        <v>102</v>
      </c>
      <c r="C42" s="14" t="s">
        <v>23</v>
      </c>
      <c r="D42" s="14" t="s">
        <v>26</v>
      </c>
      <c r="E42" s="14" t="s">
        <v>404</v>
      </c>
      <c r="F42" s="14" t="s">
        <v>98</v>
      </c>
      <c r="G42" s="15">
        <v>219.6</v>
      </c>
      <c r="H42" s="103">
        <v>49</v>
      </c>
    </row>
    <row r="43" spans="1:8" s="1" customFormat="1" ht="60">
      <c r="A43" s="105" t="s">
        <v>88</v>
      </c>
      <c r="B43" s="69" t="s">
        <v>225</v>
      </c>
      <c r="C43" s="14" t="s">
        <v>23</v>
      </c>
      <c r="D43" s="14" t="s">
        <v>26</v>
      </c>
      <c r="E43" s="14"/>
      <c r="F43" s="14"/>
      <c r="G43" s="15">
        <f>G44</f>
        <v>6</v>
      </c>
      <c r="H43" s="15">
        <f>H44</f>
        <v>0</v>
      </c>
    </row>
    <row r="44" spans="1:8" s="1" customFormat="1" ht="30">
      <c r="A44" s="105" t="s">
        <v>89</v>
      </c>
      <c r="B44" s="69" t="s">
        <v>388</v>
      </c>
      <c r="C44" s="14" t="s">
        <v>23</v>
      </c>
      <c r="D44" s="14" t="s">
        <v>26</v>
      </c>
      <c r="E44" s="14" t="s">
        <v>405</v>
      </c>
      <c r="F44" s="14" t="s">
        <v>100</v>
      </c>
      <c r="G44" s="15">
        <f>G45</f>
        <v>6</v>
      </c>
      <c r="H44" s="15">
        <f>H45</f>
        <v>0</v>
      </c>
    </row>
    <row r="45" spans="1:8" s="1" customFormat="1" ht="30">
      <c r="A45" s="105" t="s">
        <v>114</v>
      </c>
      <c r="B45" s="69" t="s">
        <v>102</v>
      </c>
      <c r="C45" s="14" t="s">
        <v>23</v>
      </c>
      <c r="D45" s="14" t="s">
        <v>26</v>
      </c>
      <c r="E45" s="14" t="s">
        <v>405</v>
      </c>
      <c r="F45" s="14" t="s">
        <v>98</v>
      </c>
      <c r="G45" s="15">
        <v>6</v>
      </c>
      <c r="H45" s="103">
        <v>0</v>
      </c>
    </row>
    <row r="46" spans="1:8" s="1" customFormat="1" ht="18" customHeight="1">
      <c r="A46" s="104" t="s">
        <v>31</v>
      </c>
      <c r="B46" s="4" t="s">
        <v>32</v>
      </c>
      <c r="C46" s="13" t="s">
        <v>23</v>
      </c>
      <c r="D46" s="13" t="s">
        <v>33</v>
      </c>
      <c r="E46" s="13"/>
      <c r="F46" s="14"/>
      <c r="G46" s="12">
        <f>G49</f>
        <v>2290</v>
      </c>
      <c r="H46" s="12">
        <f>H49</f>
        <v>0</v>
      </c>
    </row>
    <row r="47" spans="1:8" s="1" customFormat="1" ht="33.75" customHeight="1">
      <c r="A47" s="105" t="s">
        <v>34</v>
      </c>
      <c r="B47" s="69" t="s">
        <v>374</v>
      </c>
      <c r="C47" s="14" t="s">
        <v>23</v>
      </c>
      <c r="D47" s="14" t="s">
        <v>33</v>
      </c>
      <c r="E47" s="14" t="s">
        <v>343</v>
      </c>
      <c r="F47" s="14"/>
      <c r="G47" s="15">
        <f>G48</f>
        <v>2290</v>
      </c>
      <c r="H47" s="15">
        <f>H48</f>
        <v>0</v>
      </c>
    </row>
    <row r="48" spans="1:8" s="1" customFormat="1" ht="22.5" customHeight="1">
      <c r="A48" s="105" t="s">
        <v>35</v>
      </c>
      <c r="B48" s="69" t="s">
        <v>103</v>
      </c>
      <c r="C48" s="14" t="s">
        <v>23</v>
      </c>
      <c r="D48" s="14" t="s">
        <v>33</v>
      </c>
      <c r="E48" s="14" t="s">
        <v>343</v>
      </c>
      <c r="F48" s="14" t="s">
        <v>101</v>
      </c>
      <c r="G48" s="15">
        <f>G49</f>
        <v>2290</v>
      </c>
      <c r="H48" s="15">
        <f>H49</f>
        <v>0</v>
      </c>
    </row>
    <row r="49" spans="1:8" ht="20.25" customHeight="1">
      <c r="A49" s="105" t="s">
        <v>115</v>
      </c>
      <c r="B49" s="69" t="s">
        <v>36</v>
      </c>
      <c r="C49" s="14" t="s">
        <v>23</v>
      </c>
      <c r="D49" s="14" t="s">
        <v>33</v>
      </c>
      <c r="E49" s="14" t="s">
        <v>343</v>
      </c>
      <c r="F49" s="14" t="s">
        <v>37</v>
      </c>
      <c r="G49" s="15">
        <v>2290</v>
      </c>
      <c r="H49" s="103">
        <v>0</v>
      </c>
    </row>
    <row r="50" spans="1:8" ht="24.75" customHeight="1">
      <c r="A50" s="104" t="s">
        <v>38</v>
      </c>
      <c r="B50" s="4" t="s">
        <v>39</v>
      </c>
      <c r="C50" s="13" t="s">
        <v>23</v>
      </c>
      <c r="D50" s="13" t="s">
        <v>40</v>
      </c>
      <c r="E50" s="13"/>
      <c r="F50" s="13"/>
      <c r="G50" s="12">
        <f>G51+G54+G57+G60+G63</f>
        <v>1007</v>
      </c>
      <c r="H50" s="12">
        <f>H51+H54+H57+H60+H63</f>
        <v>194.9</v>
      </c>
    </row>
    <row r="51" spans="1:8" s="1" customFormat="1" ht="36" customHeight="1">
      <c r="A51" s="105" t="s">
        <v>228</v>
      </c>
      <c r="B51" s="69" t="s">
        <v>369</v>
      </c>
      <c r="C51" s="14" t="s">
        <v>23</v>
      </c>
      <c r="D51" s="14" t="s">
        <v>40</v>
      </c>
      <c r="E51" s="14" t="s">
        <v>344</v>
      </c>
      <c r="F51" s="14"/>
      <c r="G51" s="15">
        <f>G52</f>
        <v>100</v>
      </c>
      <c r="H51" s="15">
        <f>H52</f>
        <v>0</v>
      </c>
    </row>
    <row r="52" spans="1:8" ht="35.25" customHeight="1">
      <c r="A52" s="105" t="s">
        <v>229</v>
      </c>
      <c r="B52" s="69" t="s">
        <v>388</v>
      </c>
      <c r="C52" s="14" t="s">
        <v>23</v>
      </c>
      <c r="D52" s="14" t="s">
        <v>40</v>
      </c>
      <c r="E52" s="14" t="s">
        <v>344</v>
      </c>
      <c r="F52" s="14" t="s">
        <v>100</v>
      </c>
      <c r="G52" s="15">
        <f>G53</f>
        <v>100</v>
      </c>
      <c r="H52" s="15">
        <f>H53</f>
        <v>0</v>
      </c>
    </row>
    <row r="53" spans="1:8" ht="30">
      <c r="A53" s="105" t="s">
        <v>231</v>
      </c>
      <c r="B53" s="69" t="s">
        <v>102</v>
      </c>
      <c r="C53" s="14" t="s">
        <v>23</v>
      </c>
      <c r="D53" s="14" t="s">
        <v>40</v>
      </c>
      <c r="E53" s="14" t="s">
        <v>344</v>
      </c>
      <c r="F53" s="14" t="s">
        <v>98</v>
      </c>
      <c r="G53" s="15">
        <v>100</v>
      </c>
      <c r="H53" s="103">
        <v>0</v>
      </c>
    </row>
    <row r="54" spans="1:8" ht="60">
      <c r="A54" s="105" t="s">
        <v>41</v>
      </c>
      <c r="B54" s="69" t="s">
        <v>375</v>
      </c>
      <c r="C54" s="14" t="s">
        <v>23</v>
      </c>
      <c r="D54" s="14" t="s">
        <v>40</v>
      </c>
      <c r="E54" s="14" t="s">
        <v>346</v>
      </c>
      <c r="F54" s="14"/>
      <c r="G54" s="15">
        <f>G55</f>
        <v>361</v>
      </c>
      <c r="H54" s="15">
        <f>H55</f>
        <v>176</v>
      </c>
    </row>
    <row r="55" spans="1:8" s="1" customFormat="1" ht="41.25" customHeight="1">
      <c r="A55" s="105" t="s">
        <v>42</v>
      </c>
      <c r="B55" s="69" t="s">
        <v>388</v>
      </c>
      <c r="C55" s="14" t="s">
        <v>23</v>
      </c>
      <c r="D55" s="14" t="s">
        <v>40</v>
      </c>
      <c r="E55" s="14" t="s">
        <v>346</v>
      </c>
      <c r="F55" s="14" t="s">
        <v>100</v>
      </c>
      <c r="G55" s="15">
        <f>G56</f>
        <v>361</v>
      </c>
      <c r="H55" s="15">
        <f>H56</f>
        <v>176</v>
      </c>
    </row>
    <row r="56" spans="1:8" ht="44.25" customHeight="1">
      <c r="A56" s="105" t="s">
        <v>116</v>
      </c>
      <c r="B56" s="69" t="s">
        <v>102</v>
      </c>
      <c r="C56" s="14" t="s">
        <v>23</v>
      </c>
      <c r="D56" s="14" t="s">
        <v>40</v>
      </c>
      <c r="E56" s="14" t="s">
        <v>346</v>
      </c>
      <c r="F56" s="14" t="s">
        <v>98</v>
      </c>
      <c r="G56" s="15">
        <v>361</v>
      </c>
      <c r="H56" s="103">
        <v>176</v>
      </c>
    </row>
    <row r="57" spans="1:8" s="1" customFormat="1" ht="60">
      <c r="A57" s="105" t="s">
        <v>90</v>
      </c>
      <c r="B57" s="69" t="s">
        <v>376</v>
      </c>
      <c r="C57" s="14" t="s">
        <v>23</v>
      </c>
      <c r="D57" s="14" t="s">
        <v>40</v>
      </c>
      <c r="E57" s="14" t="s">
        <v>347</v>
      </c>
      <c r="F57" s="14"/>
      <c r="G57" s="15">
        <f>G58</f>
        <v>100</v>
      </c>
      <c r="H57" s="15">
        <f>H58</f>
        <v>18.9</v>
      </c>
    </row>
    <row r="58" spans="1:8" s="1" customFormat="1" ht="38.25" customHeight="1">
      <c r="A58" s="105" t="s">
        <v>91</v>
      </c>
      <c r="B58" s="69" t="s">
        <v>388</v>
      </c>
      <c r="C58" s="14" t="s">
        <v>23</v>
      </c>
      <c r="D58" s="14" t="s">
        <v>40</v>
      </c>
      <c r="E58" s="14" t="s">
        <v>347</v>
      </c>
      <c r="F58" s="14" t="s">
        <v>100</v>
      </c>
      <c r="G58" s="15">
        <f>G59</f>
        <v>100</v>
      </c>
      <c r="H58" s="15">
        <f>H59</f>
        <v>18.9</v>
      </c>
    </row>
    <row r="59" spans="1:8" s="1" customFormat="1" ht="35.25" customHeight="1">
      <c r="A59" s="105" t="s">
        <v>117</v>
      </c>
      <c r="B59" s="69" t="s">
        <v>102</v>
      </c>
      <c r="C59" s="14" t="s">
        <v>23</v>
      </c>
      <c r="D59" s="14" t="s">
        <v>40</v>
      </c>
      <c r="E59" s="14" t="s">
        <v>347</v>
      </c>
      <c r="F59" s="14" t="s">
        <v>98</v>
      </c>
      <c r="G59" s="15">
        <v>100</v>
      </c>
      <c r="H59" s="103">
        <v>18.9</v>
      </c>
    </row>
    <row r="60" spans="1:8" s="1" customFormat="1" ht="96" customHeight="1">
      <c r="A60" s="105" t="s">
        <v>43</v>
      </c>
      <c r="B60" s="69" t="s">
        <v>377</v>
      </c>
      <c r="C60" s="14" t="s">
        <v>23</v>
      </c>
      <c r="D60" s="14" t="s">
        <v>40</v>
      </c>
      <c r="E60" s="14" t="s">
        <v>348</v>
      </c>
      <c r="F60" s="14"/>
      <c r="G60" s="15">
        <f>G61</f>
        <v>100</v>
      </c>
      <c r="H60" s="15">
        <f>H61</f>
        <v>0</v>
      </c>
    </row>
    <row r="61" spans="1:8" s="1" customFormat="1" ht="41.25" customHeight="1">
      <c r="A61" s="105" t="s">
        <v>44</v>
      </c>
      <c r="B61" s="69" t="s">
        <v>388</v>
      </c>
      <c r="C61" s="14" t="s">
        <v>23</v>
      </c>
      <c r="D61" s="14" t="s">
        <v>40</v>
      </c>
      <c r="E61" s="14" t="s">
        <v>348</v>
      </c>
      <c r="F61" s="14" t="s">
        <v>100</v>
      </c>
      <c r="G61" s="15">
        <f>G62</f>
        <v>100</v>
      </c>
      <c r="H61" s="15">
        <f>H62</f>
        <v>0</v>
      </c>
    </row>
    <row r="62" spans="1:8" s="1" customFormat="1" ht="46.5" customHeight="1">
      <c r="A62" s="105" t="s">
        <v>118</v>
      </c>
      <c r="B62" s="69" t="s">
        <v>102</v>
      </c>
      <c r="C62" s="14" t="s">
        <v>23</v>
      </c>
      <c r="D62" s="14" t="s">
        <v>40</v>
      </c>
      <c r="E62" s="14" t="s">
        <v>348</v>
      </c>
      <c r="F62" s="14" t="s">
        <v>98</v>
      </c>
      <c r="G62" s="15">
        <v>100</v>
      </c>
      <c r="H62" s="103">
        <v>0</v>
      </c>
    </row>
    <row r="63" spans="1:8" s="1" customFormat="1" ht="75">
      <c r="A63" s="105" t="s">
        <v>86</v>
      </c>
      <c r="B63" s="69" t="s">
        <v>378</v>
      </c>
      <c r="C63" s="14" t="s">
        <v>23</v>
      </c>
      <c r="D63" s="14" t="s">
        <v>40</v>
      </c>
      <c r="E63" s="14" t="s">
        <v>349</v>
      </c>
      <c r="F63" s="14"/>
      <c r="G63" s="16">
        <f>G64</f>
        <v>346</v>
      </c>
      <c r="H63" s="16">
        <f>H64</f>
        <v>0</v>
      </c>
    </row>
    <row r="64" spans="1:8" s="1" customFormat="1" ht="43.5" customHeight="1">
      <c r="A64" s="105" t="s">
        <v>87</v>
      </c>
      <c r="B64" s="69" t="s">
        <v>388</v>
      </c>
      <c r="C64" s="14" t="s">
        <v>23</v>
      </c>
      <c r="D64" s="14" t="s">
        <v>40</v>
      </c>
      <c r="E64" s="14" t="s">
        <v>349</v>
      </c>
      <c r="F64" s="14" t="s">
        <v>100</v>
      </c>
      <c r="G64" s="16">
        <f>G65</f>
        <v>346</v>
      </c>
      <c r="H64" s="16">
        <f>H65</f>
        <v>0</v>
      </c>
    </row>
    <row r="65" spans="1:8" s="1" customFormat="1" ht="43.5" customHeight="1">
      <c r="A65" s="105" t="s">
        <v>119</v>
      </c>
      <c r="B65" s="69" t="s">
        <v>102</v>
      </c>
      <c r="C65" s="14" t="s">
        <v>23</v>
      </c>
      <c r="D65" s="14" t="s">
        <v>40</v>
      </c>
      <c r="E65" s="14" t="s">
        <v>349</v>
      </c>
      <c r="F65" s="14" t="s">
        <v>98</v>
      </c>
      <c r="G65" s="16">
        <v>346</v>
      </c>
      <c r="H65" s="103">
        <v>0</v>
      </c>
    </row>
    <row r="66" spans="1:8" s="1" customFormat="1" ht="31.5">
      <c r="A66" s="104" t="s">
        <v>254</v>
      </c>
      <c r="B66" s="3" t="s">
        <v>45</v>
      </c>
      <c r="C66" s="13" t="s">
        <v>23</v>
      </c>
      <c r="D66" s="13" t="s">
        <v>46</v>
      </c>
      <c r="E66" s="13"/>
      <c r="F66" s="14"/>
      <c r="G66" s="12">
        <f>G67</f>
        <v>443</v>
      </c>
      <c r="H66" s="12">
        <f>H67</f>
        <v>15.9</v>
      </c>
    </row>
    <row r="67" spans="1:8" s="1" customFormat="1" ht="47.25">
      <c r="A67" s="104" t="s">
        <v>255</v>
      </c>
      <c r="B67" s="4" t="s">
        <v>222</v>
      </c>
      <c r="C67" s="13" t="s">
        <v>23</v>
      </c>
      <c r="D67" s="13" t="s">
        <v>47</v>
      </c>
      <c r="E67" s="13"/>
      <c r="F67" s="13"/>
      <c r="G67" s="12">
        <f>G68+G71</f>
        <v>443</v>
      </c>
      <c r="H67" s="12">
        <f>H68+H71</f>
        <v>15.9</v>
      </c>
    </row>
    <row r="68" spans="1:8" s="1" customFormat="1" ht="105">
      <c r="A68" s="105" t="s">
        <v>256</v>
      </c>
      <c r="B68" s="69" t="s">
        <v>379</v>
      </c>
      <c r="C68" s="14" t="s">
        <v>23</v>
      </c>
      <c r="D68" s="14" t="s">
        <v>47</v>
      </c>
      <c r="E68" s="14" t="s">
        <v>350</v>
      </c>
      <c r="F68" s="14"/>
      <c r="G68" s="15">
        <f>G69</f>
        <v>7.5</v>
      </c>
      <c r="H68" s="15">
        <f>H69</f>
        <v>0.3</v>
      </c>
    </row>
    <row r="69" spans="1:8" ht="30">
      <c r="A69" s="105" t="s">
        <v>257</v>
      </c>
      <c r="B69" s="69" t="s">
        <v>388</v>
      </c>
      <c r="C69" s="14" t="s">
        <v>23</v>
      </c>
      <c r="D69" s="14" t="s">
        <v>47</v>
      </c>
      <c r="E69" s="14" t="s">
        <v>350</v>
      </c>
      <c r="F69" s="14" t="s">
        <v>100</v>
      </c>
      <c r="G69" s="15">
        <f>G70</f>
        <v>7.5</v>
      </c>
      <c r="H69" s="15">
        <f>H70</f>
        <v>0.3</v>
      </c>
    </row>
    <row r="70" spans="1:8" ht="46.5" customHeight="1">
      <c r="A70" s="105" t="s">
        <v>258</v>
      </c>
      <c r="B70" s="69" t="s">
        <v>102</v>
      </c>
      <c r="C70" s="14" t="s">
        <v>23</v>
      </c>
      <c r="D70" s="14" t="s">
        <v>47</v>
      </c>
      <c r="E70" s="14" t="s">
        <v>350</v>
      </c>
      <c r="F70" s="14" t="s">
        <v>98</v>
      </c>
      <c r="G70" s="15">
        <v>7.5</v>
      </c>
      <c r="H70" s="103">
        <v>0.3</v>
      </c>
    </row>
    <row r="71" spans="1:8" ht="75">
      <c r="A71" s="105" t="s">
        <v>259</v>
      </c>
      <c r="B71" s="69" t="s">
        <v>380</v>
      </c>
      <c r="C71" s="14" t="s">
        <v>23</v>
      </c>
      <c r="D71" s="14" t="s">
        <v>47</v>
      </c>
      <c r="E71" s="14" t="s">
        <v>351</v>
      </c>
      <c r="F71" s="14"/>
      <c r="G71" s="15">
        <f>G72</f>
        <v>435.5</v>
      </c>
      <c r="H71" s="15">
        <f>H72</f>
        <v>15.6</v>
      </c>
    </row>
    <row r="72" spans="1:8" s="1" customFormat="1" ht="36" customHeight="1">
      <c r="A72" s="105" t="s">
        <v>260</v>
      </c>
      <c r="B72" s="69" t="s">
        <v>388</v>
      </c>
      <c r="C72" s="14" t="s">
        <v>23</v>
      </c>
      <c r="D72" s="14" t="s">
        <v>47</v>
      </c>
      <c r="E72" s="14" t="s">
        <v>351</v>
      </c>
      <c r="F72" s="14" t="s">
        <v>100</v>
      </c>
      <c r="G72" s="15">
        <f>G73</f>
        <v>435.5</v>
      </c>
      <c r="H72" s="15">
        <f>H73</f>
        <v>15.6</v>
      </c>
    </row>
    <row r="73" spans="1:8" ht="30">
      <c r="A73" s="105" t="s">
        <v>261</v>
      </c>
      <c r="B73" s="69" t="s">
        <v>102</v>
      </c>
      <c r="C73" s="14" t="s">
        <v>23</v>
      </c>
      <c r="D73" s="14" t="s">
        <v>47</v>
      </c>
      <c r="E73" s="14" t="s">
        <v>351</v>
      </c>
      <c r="F73" s="14" t="s">
        <v>98</v>
      </c>
      <c r="G73" s="15">
        <v>435.5</v>
      </c>
      <c r="H73" s="103">
        <v>15.6</v>
      </c>
    </row>
    <row r="74" spans="1:8" s="1" customFormat="1" ht="36" customHeight="1">
      <c r="A74" s="104" t="s">
        <v>262</v>
      </c>
      <c r="B74" s="6" t="s">
        <v>48</v>
      </c>
      <c r="C74" s="13" t="s">
        <v>23</v>
      </c>
      <c r="D74" s="13" t="s">
        <v>49</v>
      </c>
      <c r="E74" s="14"/>
      <c r="F74" s="14"/>
      <c r="G74" s="12">
        <f>G75</f>
        <v>400</v>
      </c>
      <c r="H74" s="12">
        <f>H75</f>
        <v>0</v>
      </c>
    </row>
    <row r="75" spans="1:8" s="1" customFormat="1" ht="23.25" customHeight="1">
      <c r="A75" s="104" t="s">
        <v>263</v>
      </c>
      <c r="B75" s="67" t="s">
        <v>50</v>
      </c>
      <c r="C75" s="13" t="s">
        <v>23</v>
      </c>
      <c r="D75" s="13" t="s">
        <v>51</v>
      </c>
      <c r="E75" s="13"/>
      <c r="F75" s="13"/>
      <c r="G75" s="12">
        <f>G76</f>
        <v>400</v>
      </c>
      <c r="H75" s="12">
        <f>H76</f>
        <v>0</v>
      </c>
    </row>
    <row r="76" spans="1:8" s="1" customFormat="1" ht="51.75" customHeight="1">
      <c r="A76" s="105" t="s">
        <v>264</v>
      </c>
      <c r="B76" s="71" t="s">
        <v>381</v>
      </c>
      <c r="C76" s="14" t="s">
        <v>23</v>
      </c>
      <c r="D76" s="14" t="s">
        <v>51</v>
      </c>
      <c r="E76" s="14" t="s">
        <v>352</v>
      </c>
      <c r="F76" s="14"/>
      <c r="G76" s="15">
        <f>G78</f>
        <v>400</v>
      </c>
      <c r="H76" s="15">
        <f>H78</f>
        <v>0</v>
      </c>
    </row>
    <row r="77" spans="1:8" ht="15">
      <c r="A77" s="105" t="s">
        <v>265</v>
      </c>
      <c r="B77" s="71" t="s">
        <v>103</v>
      </c>
      <c r="C77" s="14" t="s">
        <v>23</v>
      </c>
      <c r="D77" s="14" t="s">
        <v>51</v>
      </c>
      <c r="E77" s="14" t="s">
        <v>352</v>
      </c>
      <c r="F77" s="14" t="s">
        <v>101</v>
      </c>
      <c r="G77" s="15">
        <f>G78</f>
        <v>400</v>
      </c>
      <c r="H77" s="15">
        <f>H78</f>
        <v>0</v>
      </c>
    </row>
    <row r="78" spans="1:8" ht="45">
      <c r="A78" s="105" t="s">
        <v>266</v>
      </c>
      <c r="B78" s="71" t="s">
        <v>105</v>
      </c>
      <c r="C78" s="14" t="s">
        <v>23</v>
      </c>
      <c r="D78" s="14" t="s">
        <v>51</v>
      </c>
      <c r="E78" s="14" t="s">
        <v>352</v>
      </c>
      <c r="F78" s="14" t="s">
        <v>52</v>
      </c>
      <c r="G78" s="15">
        <v>400</v>
      </c>
      <c r="H78" s="103">
        <v>0</v>
      </c>
    </row>
    <row r="79" spans="1:8" ht="33.75" customHeight="1">
      <c r="A79" s="104" t="s">
        <v>267</v>
      </c>
      <c r="B79" s="3" t="s">
        <v>53</v>
      </c>
      <c r="C79" s="13" t="s">
        <v>23</v>
      </c>
      <c r="D79" s="13" t="s">
        <v>54</v>
      </c>
      <c r="E79" s="13"/>
      <c r="F79" s="14"/>
      <c r="G79" s="12">
        <f>G80</f>
        <v>32000</v>
      </c>
      <c r="H79" s="12">
        <f>H80</f>
        <v>669</v>
      </c>
    </row>
    <row r="80" spans="1:8" s="1" customFormat="1" ht="30.75" customHeight="1">
      <c r="A80" s="104" t="s">
        <v>268</v>
      </c>
      <c r="B80" s="4" t="s">
        <v>223</v>
      </c>
      <c r="C80" s="13" t="s">
        <v>23</v>
      </c>
      <c r="D80" s="13" t="s">
        <v>55</v>
      </c>
      <c r="E80" s="13"/>
      <c r="F80" s="13"/>
      <c r="G80" s="12">
        <f>G81+G84+G87+G90+G93+G96+G99+G102+G105+G108+G111</f>
        <v>32000</v>
      </c>
      <c r="H80" s="12">
        <f>H81+H84+H87+H90+H93+H96+H99+H102+H105+H108+H111</f>
        <v>669</v>
      </c>
    </row>
    <row r="81" spans="1:8" ht="51" customHeight="1">
      <c r="A81" s="105" t="s">
        <v>269</v>
      </c>
      <c r="B81" s="69" t="s">
        <v>213</v>
      </c>
      <c r="C81" s="14" t="s">
        <v>23</v>
      </c>
      <c r="D81" s="14" t="s">
        <v>55</v>
      </c>
      <c r="E81" s="14" t="s">
        <v>353</v>
      </c>
      <c r="F81" s="14"/>
      <c r="G81" s="15">
        <f>G82</f>
        <v>11102.7</v>
      </c>
      <c r="H81" s="15">
        <f>H82</f>
        <v>19.1</v>
      </c>
    </row>
    <row r="82" spans="1:8" ht="46.5" customHeight="1">
      <c r="A82" s="105" t="s">
        <v>270</v>
      </c>
      <c r="B82" s="69" t="s">
        <v>388</v>
      </c>
      <c r="C82" s="14" t="s">
        <v>23</v>
      </c>
      <c r="D82" s="14" t="s">
        <v>55</v>
      </c>
      <c r="E82" s="14" t="s">
        <v>353</v>
      </c>
      <c r="F82" s="14" t="s">
        <v>100</v>
      </c>
      <c r="G82" s="15">
        <f>G83</f>
        <v>11102.7</v>
      </c>
      <c r="H82" s="15">
        <f>H83</f>
        <v>19.1</v>
      </c>
    </row>
    <row r="83" spans="1:8" ht="42" customHeight="1">
      <c r="A83" s="105" t="s">
        <v>271</v>
      </c>
      <c r="B83" s="69" t="s">
        <v>102</v>
      </c>
      <c r="C83" s="14" t="s">
        <v>23</v>
      </c>
      <c r="D83" s="14" t="s">
        <v>55</v>
      </c>
      <c r="E83" s="14" t="s">
        <v>353</v>
      </c>
      <c r="F83" s="14" t="s">
        <v>98</v>
      </c>
      <c r="G83" s="15">
        <v>11102.7</v>
      </c>
      <c r="H83" s="103">
        <v>19.1</v>
      </c>
    </row>
    <row r="84" spans="1:8" ht="39.75" customHeight="1">
      <c r="A84" s="105" t="s">
        <v>272</v>
      </c>
      <c r="B84" s="69" t="s">
        <v>214</v>
      </c>
      <c r="C84" s="14" t="s">
        <v>23</v>
      </c>
      <c r="D84" s="14" t="s">
        <v>55</v>
      </c>
      <c r="E84" s="14" t="s">
        <v>354</v>
      </c>
      <c r="F84" s="14"/>
      <c r="G84" s="15">
        <f>G86</f>
        <v>488.1</v>
      </c>
      <c r="H84" s="15">
        <f>H86</f>
        <v>0</v>
      </c>
    </row>
    <row r="85" spans="1:8" s="1" customFormat="1" ht="39" customHeight="1">
      <c r="A85" s="105" t="s">
        <v>273</v>
      </c>
      <c r="B85" s="69" t="s">
        <v>388</v>
      </c>
      <c r="C85" s="14" t="s">
        <v>23</v>
      </c>
      <c r="D85" s="14" t="s">
        <v>55</v>
      </c>
      <c r="E85" s="14" t="s">
        <v>354</v>
      </c>
      <c r="F85" s="14" t="s">
        <v>100</v>
      </c>
      <c r="G85" s="15">
        <f>G86</f>
        <v>488.1</v>
      </c>
      <c r="H85" s="15">
        <f>H86</f>
        <v>0</v>
      </c>
    </row>
    <row r="86" spans="1:8" ht="34.5" customHeight="1">
      <c r="A86" s="105" t="s">
        <v>274</v>
      </c>
      <c r="B86" s="69" t="s">
        <v>102</v>
      </c>
      <c r="C86" s="14" t="s">
        <v>23</v>
      </c>
      <c r="D86" s="14" t="s">
        <v>55</v>
      </c>
      <c r="E86" s="14" t="s">
        <v>354</v>
      </c>
      <c r="F86" s="14" t="s">
        <v>98</v>
      </c>
      <c r="G86" s="15">
        <v>488.1</v>
      </c>
      <c r="H86" s="103">
        <v>0</v>
      </c>
    </row>
    <row r="87" spans="1:8" s="1" customFormat="1" ht="23.25" customHeight="1">
      <c r="A87" s="105" t="s">
        <v>275</v>
      </c>
      <c r="B87" s="69" t="s">
        <v>215</v>
      </c>
      <c r="C87" s="14" t="s">
        <v>23</v>
      </c>
      <c r="D87" s="14" t="s">
        <v>55</v>
      </c>
      <c r="E87" s="14" t="s">
        <v>355</v>
      </c>
      <c r="F87" s="14"/>
      <c r="G87" s="15">
        <f>G88</f>
        <v>1103.6</v>
      </c>
      <c r="H87" s="15">
        <f>H88</f>
        <v>0</v>
      </c>
    </row>
    <row r="88" spans="1:8" s="1" customFormat="1" ht="36.75" customHeight="1">
      <c r="A88" s="105" t="s">
        <v>276</v>
      </c>
      <c r="B88" s="69" t="s">
        <v>388</v>
      </c>
      <c r="C88" s="14" t="s">
        <v>23</v>
      </c>
      <c r="D88" s="14" t="s">
        <v>55</v>
      </c>
      <c r="E88" s="14" t="s">
        <v>355</v>
      </c>
      <c r="F88" s="14" t="s">
        <v>100</v>
      </c>
      <c r="G88" s="15">
        <f>G89</f>
        <v>1103.6</v>
      </c>
      <c r="H88" s="15">
        <f>H89</f>
        <v>0</v>
      </c>
    </row>
    <row r="89" spans="1:8" s="1" customFormat="1" ht="35.25" customHeight="1">
      <c r="A89" s="105" t="s">
        <v>277</v>
      </c>
      <c r="B89" s="69" t="s">
        <v>102</v>
      </c>
      <c r="C89" s="14" t="s">
        <v>23</v>
      </c>
      <c r="D89" s="14" t="s">
        <v>55</v>
      </c>
      <c r="E89" s="14" t="s">
        <v>355</v>
      </c>
      <c r="F89" s="14" t="s">
        <v>98</v>
      </c>
      <c r="G89" s="15">
        <v>1103.6</v>
      </c>
      <c r="H89" s="103">
        <v>0</v>
      </c>
    </row>
    <row r="90" spans="1:8" s="1" customFormat="1" ht="60">
      <c r="A90" s="105" t="s">
        <v>278</v>
      </c>
      <c r="B90" s="69" t="s">
        <v>216</v>
      </c>
      <c r="C90" s="14" t="s">
        <v>23</v>
      </c>
      <c r="D90" s="14" t="s">
        <v>55</v>
      </c>
      <c r="E90" s="14" t="s">
        <v>356</v>
      </c>
      <c r="F90" s="14"/>
      <c r="G90" s="15">
        <f>G91</f>
        <v>469.3</v>
      </c>
      <c r="H90" s="15">
        <f>H91</f>
        <v>0</v>
      </c>
    </row>
    <row r="91" spans="1:8" s="1" customFormat="1" ht="41.25" customHeight="1">
      <c r="A91" s="105" t="s">
        <v>279</v>
      </c>
      <c r="B91" s="69" t="s">
        <v>388</v>
      </c>
      <c r="C91" s="14" t="s">
        <v>23</v>
      </c>
      <c r="D91" s="14" t="s">
        <v>55</v>
      </c>
      <c r="E91" s="14" t="s">
        <v>356</v>
      </c>
      <c r="F91" s="14" t="s">
        <v>100</v>
      </c>
      <c r="G91" s="15">
        <f>G92</f>
        <v>469.3</v>
      </c>
      <c r="H91" s="15">
        <f>H92</f>
        <v>0</v>
      </c>
    </row>
    <row r="92" spans="1:8" s="1" customFormat="1" ht="49.5" customHeight="1">
      <c r="A92" s="105" t="s">
        <v>280</v>
      </c>
      <c r="B92" s="69" t="s">
        <v>102</v>
      </c>
      <c r="C92" s="14" t="s">
        <v>23</v>
      </c>
      <c r="D92" s="14" t="s">
        <v>55</v>
      </c>
      <c r="E92" s="14" t="s">
        <v>356</v>
      </c>
      <c r="F92" s="14" t="s">
        <v>98</v>
      </c>
      <c r="G92" s="15">
        <v>469.3</v>
      </c>
      <c r="H92" s="103">
        <v>0</v>
      </c>
    </row>
    <row r="93" spans="1:8" s="1" customFormat="1" ht="35.25" customHeight="1">
      <c r="A93" s="105" t="s">
        <v>281</v>
      </c>
      <c r="B93" s="69" t="s">
        <v>217</v>
      </c>
      <c r="C93" s="14" t="s">
        <v>23</v>
      </c>
      <c r="D93" s="14" t="s">
        <v>55</v>
      </c>
      <c r="E93" s="14" t="s">
        <v>357</v>
      </c>
      <c r="F93" s="14"/>
      <c r="G93" s="15">
        <f>G94</f>
        <v>0</v>
      </c>
      <c r="H93" s="15">
        <f>H94</f>
        <v>0</v>
      </c>
    </row>
    <row r="94" spans="1:8" s="1" customFormat="1" ht="40.5" customHeight="1">
      <c r="A94" s="105" t="s">
        <v>282</v>
      </c>
      <c r="B94" s="69" t="s">
        <v>388</v>
      </c>
      <c r="C94" s="14" t="s">
        <v>23</v>
      </c>
      <c r="D94" s="14" t="s">
        <v>55</v>
      </c>
      <c r="E94" s="14" t="s">
        <v>357</v>
      </c>
      <c r="F94" s="14" t="s">
        <v>100</v>
      </c>
      <c r="G94" s="15">
        <f>G95</f>
        <v>0</v>
      </c>
      <c r="H94" s="15">
        <f>H95</f>
        <v>0</v>
      </c>
    </row>
    <row r="95" spans="1:8" s="1" customFormat="1" ht="39.75" customHeight="1">
      <c r="A95" s="105" t="s">
        <v>283</v>
      </c>
      <c r="B95" s="69" t="s">
        <v>102</v>
      </c>
      <c r="C95" s="14" t="s">
        <v>23</v>
      </c>
      <c r="D95" s="14" t="s">
        <v>55</v>
      </c>
      <c r="E95" s="14" t="s">
        <v>357</v>
      </c>
      <c r="F95" s="14" t="s">
        <v>98</v>
      </c>
      <c r="G95" s="15">
        <v>0</v>
      </c>
      <c r="H95" s="103">
        <v>0</v>
      </c>
    </row>
    <row r="96" spans="1:8" ht="125.25" customHeight="1">
      <c r="A96" s="105" t="s">
        <v>284</v>
      </c>
      <c r="B96" s="69" t="s">
        <v>382</v>
      </c>
      <c r="C96" s="14" t="s">
        <v>23</v>
      </c>
      <c r="D96" s="14" t="s">
        <v>55</v>
      </c>
      <c r="E96" s="14" t="s">
        <v>358</v>
      </c>
      <c r="F96" s="14"/>
      <c r="G96" s="15">
        <f>G97</f>
        <v>200</v>
      </c>
      <c r="H96" s="15">
        <f>H97</f>
        <v>0</v>
      </c>
    </row>
    <row r="97" spans="1:8" s="1" customFormat="1" ht="37.5" customHeight="1">
      <c r="A97" s="105" t="s">
        <v>285</v>
      </c>
      <c r="B97" s="69" t="s">
        <v>388</v>
      </c>
      <c r="C97" s="14" t="s">
        <v>23</v>
      </c>
      <c r="D97" s="14" t="s">
        <v>55</v>
      </c>
      <c r="E97" s="14" t="s">
        <v>358</v>
      </c>
      <c r="F97" s="14" t="s">
        <v>100</v>
      </c>
      <c r="G97" s="15">
        <f>G98</f>
        <v>200</v>
      </c>
      <c r="H97" s="15">
        <f>H98</f>
        <v>0</v>
      </c>
    </row>
    <row r="98" spans="1:8" ht="36.75" customHeight="1">
      <c r="A98" s="105" t="s">
        <v>286</v>
      </c>
      <c r="B98" s="69" t="s">
        <v>102</v>
      </c>
      <c r="C98" s="14" t="s">
        <v>23</v>
      </c>
      <c r="D98" s="14" t="s">
        <v>55</v>
      </c>
      <c r="E98" s="14" t="s">
        <v>358</v>
      </c>
      <c r="F98" s="14" t="s">
        <v>98</v>
      </c>
      <c r="G98" s="15">
        <v>200</v>
      </c>
      <c r="H98" s="103">
        <v>0</v>
      </c>
    </row>
    <row r="99" spans="1:8" s="1" customFormat="1" ht="153.75" customHeight="1">
      <c r="A99" s="105" t="s">
        <v>287</v>
      </c>
      <c r="B99" s="69" t="s">
        <v>383</v>
      </c>
      <c r="C99" s="14" t="s">
        <v>23</v>
      </c>
      <c r="D99" s="14" t="s">
        <v>55</v>
      </c>
      <c r="E99" s="14" t="s">
        <v>359</v>
      </c>
      <c r="F99" s="14"/>
      <c r="G99" s="15">
        <f>G100</f>
        <v>6075.5</v>
      </c>
      <c r="H99" s="15">
        <f>H100</f>
        <v>405.7</v>
      </c>
    </row>
    <row r="100" spans="1:8" s="1" customFormat="1" ht="35.25" customHeight="1">
      <c r="A100" s="105" t="s">
        <v>288</v>
      </c>
      <c r="B100" s="69" t="s">
        <v>388</v>
      </c>
      <c r="C100" s="14" t="s">
        <v>23</v>
      </c>
      <c r="D100" s="14" t="s">
        <v>55</v>
      </c>
      <c r="E100" s="14" t="s">
        <v>359</v>
      </c>
      <c r="F100" s="14" t="s">
        <v>100</v>
      </c>
      <c r="G100" s="15">
        <f>G101</f>
        <v>6075.5</v>
      </c>
      <c r="H100" s="15">
        <f>H101</f>
        <v>405.7</v>
      </c>
    </row>
    <row r="101" spans="1:8" s="1" customFormat="1" ht="36.75" customHeight="1">
      <c r="A101" s="105" t="s">
        <v>289</v>
      </c>
      <c r="B101" s="69" t="s">
        <v>102</v>
      </c>
      <c r="C101" s="14" t="s">
        <v>23</v>
      </c>
      <c r="D101" s="14" t="s">
        <v>55</v>
      </c>
      <c r="E101" s="14" t="s">
        <v>359</v>
      </c>
      <c r="F101" s="14" t="s">
        <v>98</v>
      </c>
      <c r="G101" s="15">
        <v>6075.5</v>
      </c>
      <c r="H101" s="103">
        <v>405.7</v>
      </c>
    </row>
    <row r="102" spans="1:8" s="1" customFormat="1" ht="60">
      <c r="A102" s="105" t="s">
        <v>291</v>
      </c>
      <c r="B102" s="69" t="s">
        <v>384</v>
      </c>
      <c r="C102" s="14" t="s">
        <v>23</v>
      </c>
      <c r="D102" s="14" t="s">
        <v>55</v>
      </c>
      <c r="E102" s="14" t="s">
        <v>360</v>
      </c>
      <c r="F102" s="14"/>
      <c r="G102" s="15">
        <f>G103</f>
        <v>300</v>
      </c>
      <c r="H102" s="15">
        <f>H103</f>
        <v>0</v>
      </c>
    </row>
    <row r="103" spans="1:8" s="1" customFormat="1" ht="33" customHeight="1">
      <c r="A103" s="105" t="s">
        <v>292</v>
      </c>
      <c r="B103" s="69" t="s">
        <v>388</v>
      </c>
      <c r="C103" s="14" t="s">
        <v>23</v>
      </c>
      <c r="D103" s="14" t="s">
        <v>55</v>
      </c>
      <c r="E103" s="14" t="s">
        <v>360</v>
      </c>
      <c r="F103" s="14" t="s">
        <v>100</v>
      </c>
      <c r="G103" s="15">
        <f>G104</f>
        <v>300</v>
      </c>
      <c r="H103" s="15">
        <f>H104</f>
        <v>0</v>
      </c>
    </row>
    <row r="104" spans="1:8" s="1" customFormat="1" ht="35.25" customHeight="1">
      <c r="A104" s="105" t="s">
        <v>290</v>
      </c>
      <c r="B104" s="69" t="s">
        <v>102</v>
      </c>
      <c r="C104" s="14" t="s">
        <v>23</v>
      </c>
      <c r="D104" s="14" t="s">
        <v>55</v>
      </c>
      <c r="E104" s="14" t="s">
        <v>360</v>
      </c>
      <c r="F104" s="14" t="s">
        <v>98</v>
      </c>
      <c r="G104" s="15">
        <v>300</v>
      </c>
      <c r="H104" s="103">
        <v>0</v>
      </c>
    </row>
    <row r="105" spans="1:8" s="1" customFormat="1" ht="34.5" customHeight="1">
      <c r="A105" s="105" t="s">
        <v>293</v>
      </c>
      <c r="B105" s="69" t="s">
        <v>218</v>
      </c>
      <c r="C105" s="14" t="s">
        <v>23</v>
      </c>
      <c r="D105" s="14" t="s">
        <v>55</v>
      </c>
      <c r="E105" s="14" t="s">
        <v>361</v>
      </c>
      <c r="F105" s="14"/>
      <c r="G105" s="15">
        <f>G106</f>
        <v>11160.8</v>
      </c>
      <c r="H105" s="15">
        <f>H106</f>
        <v>53.7</v>
      </c>
    </row>
    <row r="106" spans="1:8" s="1" customFormat="1" ht="39" customHeight="1">
      <c r="A106" s="105" t="s">
        <v>294</v>
      </c>
      <c r="B106" s="69" t="s">
        <v>388</v>
      </c>
      <c r="C106" s="14" t="s">
        <v>23</v>
      </c>
      <c r="D106" s="14" t="s">
        <v>55</v>
      </c>
      <c r="E106" s="14" t="s">
        <v>361</v>
      </c>
      <c r="F106" s="14" t="s">
        <v>100</v>
      </c>
      <c r="G106" s="15">
        <f>G107</f>
        <v>11160.8</v>
      </c>
      <c r="H106" s="15">
        <f>H107</f>
        <v>53.7</v>
      </c>
    </row>
    <row r="107" spans="1:8" s="1" customFormat="1" ht="30">
      <c r="A107" s="105" t="s">
        <v>295</v>
      </c>
      <c r="B107" s="69" t="s">
        <v>102</v>
      </c>
      <c r="C107" s="14" t="s">
        <v>23</v>
      </c>
      <c r="D107" s="14" t="s">
        <v>55</v>
      </c>
      <c r="E107" s="14" t="s">
        <v>361</v>
      </c>
      <c r="F107" s="14" t="s">
        <v>98</v>
      </c>
      <c r="G107" s="15">
        <v>11160.8</v>
      </c>
      <c r="H107" s="103">
        <v>53.7</v>
      </c>
    </row>
    <row r="108" spans="1:8" ht="30">
      <c r="A108" s="105" t="s">
        <v>296</v>
      </c>
      <c r="B108" s="69" t="s">
        <v>219</v>
      </c>
      <c r="C108" s="14" t="s">
        <v>23</v>
      </c>
      <c r="D108" s="14" t="s">
        <v>55</v>
      </c>
      <c r="E108" s="14" t="s">
        <v>362</v>
      </c>
      <c r="F108" s="14"/>
      <c r="G108" s="15">
        <f>G109</f>
        <v>100</v>
      </c>
      <c r="H108" s="15">
        <f>H109</f>
        <v>22.1</v>
      </c>
    </row>
    <row r="109" spans="1:8" s="1" customFormat="1" ht="30">
      <c r="A109" s="105" t="s">
        <v>297</v>
      </c>
      <c r="B109" s="69" t="s">
        <v>388</v>
      </c>
      <c r="C109" s="14" t="s">
        <v>23</v>
      </c>
      <c r="D109" s="14" t="s">
        <v>55</v>
      </c>
      <c r="E109" s="14" t="s">
        <v>362</v>
      </c>
      <c r="F109" s="14" t="s">
        <v>100</v>
      </c>
      <c r="G109" s="15">
        <f>G110</f>
        <v>100</v>
      </c>
      <c r="H109" s="15">
        <f>H110</f>
        <v>22.1</v>
      </c>
    </row>
    <row r="110" spans="1:8" ht="30">
      <c r="A110" s="105" t="s">
        <v>298</v>
      </c>
      <c r="B110" s="69" t="s">
        <v>102</v>
      </c>
      <c r="C110" s="14" t="s">
        <v>23</v>
      </c>
      <c r="D110" s="14" t="s">
        <v>55</v>
      </c>
      <c r="E110" s="14" t="s">
        <v>362</v>
      </c>
      <c r="F110" s="14" t="s">
        <v>98</v>
      </c>
      <c r="G110" s="15">
        <v>100</v>
      </c>
      <c r="H110" s="103">
        <v>22.1</v>
      </c>
    </row>
    <row r="111" spans="1:8" s="1" customFormat="1" ht="45">
      <c r="A111" s="105" t="s">
        <v>299</v>
      </c>
      <c r="B111" s="69" t="s">
        <v>220</v>
      </c>
      <c r="C111" s="14" t="s">
        <v>23</v>
      </c>
      <c r="D111" s="14" t="s">
        <v>55</v>
      </c>
      <c r="E111" s="14" t="s">
        <v>363</v>
      </c>
      <c r="F111" s="14"/>
      <c r="G111" s="15">
        <f>G112</f>
        <v>1000</v>
      </c>
      <c r="H111" s="15">
        <f>H112</f>
        <v>168.4</v>
      </c>
    </row>
    <row r="112" spans="1:8" s="1" customFormat="1" ht="34.5" customHeight="1">
      <c r="A112" s="105" t="s">
        <v>300</v>
      </c>
      <c r="B112" s="69" t="s">
        <v>388</v>
      </c>
      <c r="C112" s="14" t="s">
        <v>23</v>
      </c>
      <c r="D112" s="14" t="s">
        <v>55</v>
      </c>
      <c r="E112" s="14" t="s">
        <v>363</v>
      </c>
      <c r="F112" s="14" t="s">
        <v>100</v>
      </c>
      <c r="G112" s="15">
        <f>G113</f>
        <v>1000</v>
      </c>
      <c r="H112" s="15">
        <f>H113</f>
        <v>168.4</v>
      </c>
    </row>
    <row r="113" spans="1:8" s="1" customFormat="1" ht="41.25" customHeight="1">
      <c r="A113" s="105" t="s">
        <v>301</v>
      </c>
      <c r="B113" s="69" t="s">
        <v>102</v>
      </c>
      <c r="C113" s="14" t="s">
        <v>23</v>
      </c>
      <c r="D113" s="14" t="s">
        <v>55</v>
      </c>
      <c r="E113" s="14" t="s">
        <v>363</v>
      </c>
      <c r="F113" s="14" t="s">
        <v>98</v>
      </c>
      <c r="G113" s="15">
        <v>1000</v>
      </c>
      <c r="H113" s="103">
        <v>168.4</v>
      </c>
    </row>
    <row r="114" spans="1:8" s="1" customFormat="1" ht="29.25" customHeight="1">
      <c r="A114" s="104" t="s">
        <v>302</v>
      </c>
      <c r="B114" s="3" t="s">
        <v>56</v>
      </c>
      <c r="C114" s="13" t="s">
        <v>23</v>
      </c>
      <c r="D114" s="13" t="s">
        <v>57</v>
      </c>
      <c r="E114" s="13"/>
      <c r="F114" s="14"/>
      <c r="G114" s="12">
        <f>G119+G116</f>
        <v>2068.2</v>
      </c>
      <c r="H114" s="12">
        <f>H119+H116</f>
        <v>649</v>
      </c>
    </row>
    <row r="115" spans="1:8" s="1" customFormat="1" ht="42" customHeight="1">
      <c r="A115" s="104" t="s">
        <v>303</v>
      </c>
      <c r="B115" s="68" t="s">
        <v>392</v>
      </c>
      <c r="C115" s="13" t="s">
        <v>23</v>
      </c>
      <c r="D115" s="13" t="s">
        <v>391</v>
      </c>
      <c r="E115" s="13"/>
      <c r="F115" s="14"/>
      <c r="G115" s="12">
        <f aca="true" t="shared" si="2" ref="G115:H117">G116</f>
        <v>203.2</v>
      </c>
      <c r="H115" s="12">
        <f t="shared" si="2"/>
        <v>74</v>
      </c>
    </row>
    <row r="116" spans="1:8" s="1" customFormat="1" ht="84" customHeight="1">
      <c r="A116" s="105" t="s">
        <v>304</v>
      </c>
      <c r="B116" s="72" t="s">
        <v>399</v>
      </c>
      <c r="C116" s="14" t="s">
        <v>23</v>
      </c>
      <c r="D116" s="14" t="s">
        <v>391</v>
      </c>
      <c r="E116" s="14" t="s">
        <v>393</v>
      </c>
      <c r="F116" s="14"/>
      <c r="G116" s="15">
        <f t="shared" si="2"/>
        <v>203.2</v>
      </c>
      <c r="H116" s="15">
        <f t="shared" si="2"/>
        <v>74</v>
      </c>
    </row>
    <row r="117" spans="1:8" s="1" customFormat="1" ht="36" customHeight="1">
      <c r="A117" s="105" t="s">
        <v>305</v>
      </c>
      <c r="B117" s="69" t="s">
        <v>388</v>
      </c>
      <c r="C117" s="14" t="s">
        <v>23</v>
      </c>
      <c r="D117" s="14" t="s">
        <v>391</v>
      </c>
      <c r="E117" s="14" t="s">
        <v>393</v>
      </c>
      <c r="F117" s="14" t="s">
        <v>100</v>
      </c>
      <c r="G117" s="15">
        <f t="shared" si="2"/>
        <v>203.2</v>
      </c>
      <c r="H117" s="15">
        <f t="shared" si="2"/>
        <v>74</v>
      </c>
    </row>
    <row r="118" spans="1:8" s="1" customFormat="1" ht="37.5" customHeight="1">
      <c r="A118" s="105" t="s">
        <v>306</v>
      </c>
      <c r="B118" s="69" t="s">
        <v>102</v>
      </c>
      <c r="C118" s="14" t="s">
        <v>23</v>
      </c>
      <c r="D118" s="14" t="s">
        <v>391</v>
      </c>
      <c r="E118" s="14" t="s">
        <v>393</v>
      </c>
      <c r="F118" s="14" t="s">
        <v>98</v>
      </c>
      <c r="G118" s="15">
        <v>203.2</v>
      </c>
      <c r="H118" s="103">
        <v>74</v>
      </c>
    </row>
    <row r="119" spans="1:8" s="1" customFormat="1" ht="22.5" customHeight="1">
      <c r="A119" s="104" t="s">
        <v>394</v>
      </c>
      <c r="B119" s="4" t="s">
        <v>80</v>
      </c>
      <c r="C119" s="13" t="s">
        <v>23</v>
      </c>
      <c r="D119" s="13" t="s">
        <v>79</v>
      </c>
      <c r="E119" s="13"/>
      <c r="F119" s="13"/>
      <c r="G119" s="12">
        <f aca="true" t="shared" si="3" ref="G119:H121">G120</f>
        <v>1865</v>
      </c>
      <c r="H119" s="12">
        <f t="shared" si="3"/>
        <v>575</v>
      </c>
    </row>
    <row r="120" spans="1:8" s="1" customFormat="1" ht="39" customHeight="1">
      <c r="A120" s="105" t="s">
        <v>395</v>
      </c>
      <c r="B120" s="69" t="s">
        <v>385</v>
      </c>
      <c r="C120" s="14" t="s">
        <v>23</v>
      </c>
      <c r="D120" s="14" t="s">
        <v>79</v>
      </c>
      <c r="E120" s="14" t="s">
        <v>364</v>
      </c>
      <c r="F120" s="14"/>
      <c r="G120" s="15">
        <f t="shared" si="3"/>
        <v>1865</v>
      </c>
      <c r="H120" s="15">
        <f t="shared" si="3"/>
        <v>575</v>
      </c>
    </row>
    <row r="121" spans="1:8" ht="30">
      <c r="A121" s="105" t="s">
        <v>396</v>
      </c>
      <c r="B121" s="69" t="s">
        <v>388</v>
      </c>
      <c r="C121" s="14" t="s">
        <v>23</v>
      </c>
      <c r="D121" s="14" t="s">
        <v>79</v>
      </c>
      <c r="E121" s="14" t="s">
        <v>364</v>
      </c>
      <c r="F121" s="14" t="s">
        <v>100</v>
      </c>
      <c r="G121" s="15">
        <f t="shared" si="3"/>
        <v>1865</v>
      </c>
      <c r="H121" s="15">
        <f t="shared" si="3"/>
        <v>575</v>
      </c>
    </row>
    <row r="122" spans="1:8" ht="30">
      <c r="A122" s="105" t="s">
        <v>397</v>
      </c>
      <c r="B122" s="69" t="s">
        <v>102</v>
      </c>
      <c r="C122" s="14" t="s">
        <v>23</v>
      </c>
      <c r="D122" s="14" t="s">
        <v>79</v>
      </c>
      <c r="E122" s="14" t="s">
        <v>364</v>
      </c>
      <c r="F122" s="14" t="s">
        <v>98</v>
      </c>
      <c r="G122" s="15">
        <v>1865</v>
      </c>
      <c r="H122" s="103">
        <v>575</v>
      </c>
    </row>
    <row r="123" spans="1:8" ht="33.75" customHeight="1">
      <c r="A123" s="104" t="s">
        <v>307</v>
      </c>
      <c r="B123" s="3" t="s">
        <v>58</v>
      </c>
      <c r="C123" s="13" t="s">
        <v>23</v>
      </c>
      <c r="D123" s="13" t="s">
        <v>59</v>
      </c>
      <c r="E123" s="13"/>
      <c r="F123" s="14"/>
      <c r="G123" s="12">
        <f>G124</f>
        <v>10554.8</v>
      </c>
      <c r="H123" s="12">
        <f>H124</f>
        <v>789.9000000000001</v>
      </c>
    </row>
    <row r="124" spans="1:8" s="1" customFormat="1" ht="31.5" customHeight="1">
      <c r="A124" s="104" t="s">
        <v>308</v>
      </c>
      <c r="B124" s="4" t="s">
        <v>60</v>
      </c>
      <c r="C124" s="13" t="s">
        <v>23</v>
      </c>
      <c r="D124" s="13" t="s">
        <v>61</v>
      </c>
      <c r="E124" s="13"/>
      <c r="F124" s="13"/>
      <c r="G124" s="12">
        <f>G125+G128</f>
        <v>10554.8</v>
      </c>
      <c r="H124" s="12">
        <f>H125+H128</f>
        <v>789.9000000000001</v>
      </c>
    </row>
    <row r="125" spans="1:8" ht="50.25" customHeight="1">
      <c r="A125" s="105" t="s">
        <v>309</v>
      </c>
      <c r="B125" s="69" t="s">
        <v>415</v>
      </c>
      <c r="C125" s="14" t="s">
        <v>23</v>
      </c>
      <c r="D125" s="14" t="s">
        <v>61</v>
      </c>
      <c r="E125" s="14" t="s">
        <v>365</v>
      </c>
      <c r="F125" s="14"/>
      <c r="G125" s="15">
        <f>G126</f>
        <v>3700</v>
      </c>
      <c r="H125" s="15">
        <f>H126</f>
        <v>15.7</v>
      </c>
    </row>
    <row r="126" spans="1:8" ht="30">
      <c r="A126" s="105" t="s">
        <v>310</v>
      </c>
      <c r="B126" s="69" t="s">
        <v>388</v>
      </c>
      <c r="C126" s="14" t="s">
        <v>23</v>
      </c>
      <c r="D126" s="14" t="s">
        <v>61</v>
      </c>
      <c r="E126" s="14" t="s">
        <v>365</v>
      </c>
      <c r="F126" s="14" t="s">
        <v>100</v>
      </c>
      <c r="G126" s="15">
        <f>G127</f>
        <v>3700</v>
      </c>
      <c r="H126" s="15">
        <f>H127</f>
        <v>15.7</v>
      </c>
    </row>
    <row r="127" spans="1:8" ht="30">
      <c r="A127" s="105" t="s">
        <v>311</v>
      </c>
      <c r="B127" s="69" t="s">
        <v>102</v>
      </c>
      <c r="C127" s="14" t="s">
        <v>23</v>
      </c>
      <c r="D127" s="14" t="s">
        <v>61</v>
      </c>
      <c r="E127" s="14" t="s">
        <v>365</v>
      </c>
      <c r="F127" s="14" t="s">
        <v>98</v>
      </c>
      <c r="G127" s="15">
        <v>3700</v>
      </c>
      <c r="H127" s="103">
        <v>15.7</v>
      </c>
    </row>
    <row r="128" spans="1:8" ht="30">
      <c r="A128" s="105" t="s">
        <v>312</v>
      </c>
      <c r="B128" s="69" t="s">
        <v>221</v>
      </c>
      <c r="C128" s="14" t="s">
        <v>23</v>
      </c>
      <c r="D128" s="14" t="s">
        <v>61</v>
      </c>
      <c r="E128" s="14" t="s">
        <v>366</v>
      </c>
      <c r="F128" s="14"/>
      <c r="G128" s="15">
        <f>G129</f>
        <v>6854.8</v>
      </c>
      <c r="H128" s="15">
        <f>H129</f>
        <v>774.2</v>
      </c>
    </row>
    <row r="129" spans="1:8" s="1" customFormat="1" ht="43.5" customHeight="1">
      <c r="A129" s="105" t="s">
        <v>313</v>
      </c>
      <c r="B129" s="69" t="s">
        <v>388</v>
      </c>
      <c r="C129" s="14" t="s">
        <v>23</v>
      </c>
      <c r="D129" s="14" t="s">
        <v>61</v>
      </c>
      <c r="E129" s="14" t="s">
        <v>366</v>
      </c>
      <c r="F129" s="14" t="s">
        <v>100</v>
      </c>
      <c r="G129" s="15">
        <f>G130</f>
        <v>6854.8</v>
      </c>
      <c r="H129" s="15">
        <f>H130</f>
        <v>774.2</v>
      </c>
    </row>
    <row r="130" spans="1:8" ht="37.5" customHeight="1">
      <c r="A130" s="105" t="s">
        <v>314</v>
      </c>
      <c r="B130" s="69" t="s">
        <v>102</v>
      </c>
      <c r="C130" s="14" t="s">
        <v>23</v>
      </c>
      <c r="D130" s="14" t="s">
        <v>61</v>
      </c>
      <c r="E130" s="14" t="s">
        <v>366</v>
      </c>
      <c r="F130" s="14" t="s">
        <v>98</v>
      </c>
      <c r="G130" s="15">
        <v>6854.8</v>
      </c>
      <c r="H130" s="103">
        <v>774.2</v>
      </c>
    </row>
    <row r="131" spans="1:8" s="1" customFormat="1" ht="37.5" customHeight="1">
      <c r="A131" s="104" t="s">
        <v>315</v>
      </c>
      <c r="B131" s="3" t="s">
        <v>62</v>
      </c>
      <c r="C131" s="13" t="s">
        <v>23</v>
      </c>
      <c r="D131" s="13" t="s">
        <v>63</v>
      </c>
      <c r="E131" s="13"/>
      <c r="F131" s="13"/>
      <c r="G131" s="12">
        <f>G136+G132</f>
        <v>7280</v>
      </c>
      <c r="H131" s="12">
        <f>H136+H132</f>
        <v>1745.9</v>
      </c>
    </row>
    <row r="132" spans="1:8" s="1" customFormat="1" ht="37.5" customHeight="1">
      <c r="A132" s="104" t="s">
        <v>316</v>
      </c>
      <c r="B132" s="3" t="s">
        <v>330</v>
      </c>
      <c r="C132" s="13" t="s">
        <v>23</v>
      </c>
      <c r="D132" s="13" t="s">
        <v>331</v>
      </c>
      <c r="E132" s="13"/>
      <c r="F132" s="13"/>
      <c r="G132" s="12">
        <f aca="true" t="shared" si="4" ref="G132:H134">G133</f>
        <v>149.8</v>
      </c>
      <c r="H132" s="12">
        <f t="shared" si="4"/>
        <v>37.4</v>
      </c>
    </row>
    <row r="133" spans="1:8" s="1" customFormat="1" ht="164.25" customHeight="1">
      <c r="A133" s="105" t="s">
        <v>317</v>
      </c>
      <c r="B133" s="69" t="s">
        <v>389</v>
      </c>
      <c r="C133" s="14" t="s">
        <v>23</v>
      </c>
      <c r="D133" s="14" t="s">
        <v>331</v>
      </c>
      <c r="E133" s="14" t="s">
        <v>408</v>
      </c>
      <c r="F133" s="14"/>
      <c r="G133" s="15">
        <f t="shared" si="4"/>
        <v>149.8</v>
      </c>
      <c r="H133" s="15">
        <f t="shared" si="4"/>
        <v>37.4</v>
      </c>
    </row>
    <row r="134" spans="1:8" s="1" customFormat="1" ht="27.75" customHeight="1">
      <c r="A134" s="105" t="s">
        <v>318</v>
      </c>
      <c r="B134" s="72" t="s">
        <v>106</v>
      </c>
      <c r="C134" s="14" t="s">
        <v>23</v>
      </c>
      <c r="D134" s="14" t="s">
        <v>331</v>
      </c>
      <c r="E134" s="14" t="s">
        <v>408</v>
      </c>
      <c r="F134" s="14" t="s">
        <v>97</v>
      </c>
      <c r="G134" s="15">
        <f t="shared" si="4"/>
        <v>149.8</v>
      </c>
      <c r="H134" s="15">
        <f t="shared" si="4"/>
        <v>37.4</v>
      </c>
    </row>
    <row r="135" spans="1:8" s="1" customFormat="1" ht="37.5" customHeight="1">
      <c r="A135" s="105" t="s">
        <v>319</v>
      </c>
      <c r="B135" s="72" t="s">
        <v>246</v>
      </c>
      <c r="C135" s="14" t="s">
        <v>23</v>
      </c>
      <c r="D135" s="14" t="s">
        <v>331</v>
      </c>
      <c r="E135" s="14" t="s">
        <v>408</v>
      </c>
      <c r="F135" s="14" t="s">
        <v>245</v>
      </c>
      <c r="G135" s="15">
        <v>149.8</v>
      </c>
      <c r="H135" s="103">
        <v>37.4</v>
      </c>
    </row>
    <row r="136" spans="1:8" s="1" customFormat="1" ht="37.5" customHeight="1">
      <c r="A136" s="104" t="s">
        <v>332</v>
      </c>
      <c r="B136" s="9" t="s">
        <v>64</v>
      </c>
      <c r="C136" s="13" t="s">
        <v>23</v>
      </c>
      <c r="D136" s="13" t="s">
        <v>65</v>
      </c>
      <c r="E136" s="13"/>
      <c r="F136" s="13"/>
      <c r="G136" s="12">
        <f>G137+G140</f>
        <v>7130.2</v>
      </c>
      <c r="H136" s="12">
        <f>H137+H140</f>
        <v>1708.5</v>
      </c>
    </row>
    <row r="137" spans="1:8" s="1" customFormat="1" ht="75">
      <c r="A137" s="105" t="s">
        <v>333</v>
      </c>
      <c r="B137" s="69" t="s">
        <v>226</v>
      </c>
      <c r="C137" s="14" t="s">
        <v>23</v>
      </c>
      <c r="D137" s="14" t="s">
        <v>65</v>
      </c>
      <c r="E137" s="14" t="s">
        <v>406</v>
      </c>
      <c r="F137" s="14"/>
      <c r="G137" s="15">
        <f>G138</f>
        <v>6227.3</v>
      </c>
      <c r="H137" s="15">
        <f>H138</f>
        <v>1399.2</v>
      </c>
    </row>
    <row r="138" spans="1:8" s="1" customFormat="1" ht="36" customHeight="1">
      <c r="A138" s="105" t="s">
        <v>334</v>
      </c>
      <c r="B138" s="69" t="s">
        <v>106</v>
      </c>
      <c r="C138" s="14" t="s">
        <v>23</v>
      </c>
      <c r="D138" s="14" t="s">
        <v>65</v>
      </c>
      <c r="E138" s="14" t="s">
        <v>406</v>
      </c>
      <c r="F138" s="14" t="s">
        <v>97</v>
      </c>
      <c r="G138" s="15">
        <f>G139</f>
        <v>6227.3</v>
      </c>
      <c r="H138" s="15">
        <f>H139</f>
        <v>1399.2</v>
      </c>
    </row>
    <row r="139" spans="1:8" ht="30">
      <c r="A139" s="105" t="s">
        <v>335</v>
      </c>
      <c r="B139" s="73" t="s">
        <v>246</v>
      </c>
      <c r="C139" s="58" t="s">
        <v>23</v>
      </c>
      <c r="D139" s="58" t="s">
        <v>65</v>
      </c>
      <c r="E139" s="14" t="s">
        <v>406</v>
      </c>
      <c r="F139" s="58" t="s">
        <v>245</v>
      </c>
      <c r="G139" s="59">
        <v>6227.3</v>
      </c>
      <c r="H139" s="103">
        <v>1399.2</v>
      </c>
    </row>
    <row r="140" spans="1:8" ht="62.25" customHeight="1">
      <c r="A140" s="105" t="s">
        <v>336</v>
      </c>
      <c r="B140" s="69" t="s">
        <v>227</v>
      </c>
      <c r="C140" s="14" t="s">
        <v>23</v>
      </c>
      <c r="D140" s="14" t="s">
        <v>65</v>
      </c>
      <c r="E140" s="14" t="s">
        <v>407</v>
      </c>
      <c r="F140" s="14"/>
      <c r="G140" s="15">
        <f>G141</f>
        <v>902.9</v>
      </c>
      <c r="H140" s="15">
        <f>H141</f>
        <v>309.3</v>
      </c>
    </row>
    <row r="141" spans="1:8" s="1" customFormat="1" ht="27.75" customHeight="1">
      <c r="A141" s="105" t="s">
        <v>337</v>
      </c>
      <c r="B141" s="69" t="s">
        <v>106</v>
      </c>
      <c r="C141" s="14" t="s">
        <v>23</v>
      </c>
      <c r="D141" s="14" t="s">
        <v>65</v>
      </c>
      <c r="E141" s="14" t="s">
        <v>407</v>
      </c>
      <c r="F141" s="14" t="s">
        <v>97</v>
      </c>
      <c r="G141" s="15">
        <f>G142</f>
        <v>902.9</v>
      </c>
      <c r="H141" s="15">
        <f>H142</f>
        <v>309.3</v>
      </c>
    </row>
    <row r="142" spans="1:8" s="1" customFormat="1" ht="36.75" customHeight="1">
      <c r="A142" s="105" t="s">
        <v>338</v>
      </c>
      <c r="B142" s="73" t="s">
        <v>244</v>
      </c>
      <c r="C142" s="58" t="s">
        <v>23</v>
      </c>
      <c r="D142" s="58" t="s">
        <v>65</v>
      </c>
      <c r="E142" s="14" t="s">
        <v>407</v>
      </c>
      <c r="F142" s="58" t="s">
        <v>243</v>
      </c>
      <c r="G142" s="15">
        <v>902.9</v>
      </c>
      <c r="H142" s="103">
        <v>309.3</v>
      </c>
    </row>
    <row r="143" spans="1:8" s="1" customFormat="1" ht="42" customHeight="1">
      <c r="A143" s="104" t="s">
        <v>320</v>
      </c>
      <c r="B143" s="3" t="s">
        <v>66</v>
      </c>
      <c r="C143" s="13" t="s">
        <v>23</v>
      </c>
      <c r="D143" s="13" t="s">
        <v>67</v>
      </c>
      <c r="E143" s="13"/>
      <c r="F143" s="14"/>
      <c r="G143" s="12">
        <f aca="true" t="shared" si="5" ref="G143:H146">G144</f>
        <v>1810</v>
      </c>
      <c r="H143" s="12">
        <f t="shared" si="5"/>
        <v>225</v>
      </c>
    </row>
    <row r="144" spans="1:8" ht="30" customHeight="1">
      <c r="A144" s="104" t="s">
        <v>321</v>
      </c>
      <c r="B144" s="4" t="s">
        <v>68</v>
      </c>
      <c r="C144" s="13" t="s">
        <v>23</v>
      </c>
      <c r="D144" s="13" t="s">
        <v>69</v>
      </c>
      <c r="E144" s="13"/>
      <c r="F144" s="13"/>
      <c r="G144" s="12">
        <f t="shared" si="5"/>
        <v>1810</v>
      </c>
      <c r="H144" s="12">
        <f t="shared" si="5"/>
        <v>225</v>
      </c>
    </row>
    <row r="145" spans="1:8" ht="97.5" customHeight="1">
      <c r="A145" s="105" t="s">
        <v>322</v>
      </c>
      <c r="B145" s="69" t="s">
        <v>390</v>
      </c>
      <c r="C145" s="14" t="s">
        <v>23</v>
      </c>
      <c r="D145" s="14" t="s">
        <v>69</v>
      </c>
      <c r="E145" s="14" t="s">
        <v>367</v>
      </c>
      <c r="F145" s="14"/>
      <c r="G145" s="15">
        <f t="shared" si="5"/>
        <v>1810</v>
      </c>
      <c r="H145" s="15">
        <f t="shared" si="5"/>
        <v>225</v>
      </c>
    </row>
    <row r="146" spans="1:8" s="1" customFormat="1" ht="40.5" customHeight="1">
      <c r="A146" s="105" t="s">
        <v>323</v>
      </c>
      <c r="B146" s="69" t="s">
        <v>388</v>
      </c>
      <c r="C146" s="14" t="s">
        <v>23</v>
      </c>
      <c r="D146" s="14" t="s">
        <v>69</v>
      </c>
      <c r="E146" s="14" t="s">
        <v>367</v>
      </c>
      <c r="F146" s="14" t="s">
        <v>100</v>
      </c>
      <c r="G146" s="15">
        <f t="shared" si="5"/>
        <v>1810</v>
      </c>
      <c r="H146" s="15">
        <f t="shared" si="5"/>
        <v>225</v>
      </c>
    </row>
    <row r="147" spans="1:8" ht="42.75" customHeight="1">
      <c r="A147" s="105" t="s">
        <v>324</v>
      </c>
      <c r="B147" s="69" t="s">
        <v>102</v>
      </c>
      <c r="C147" s="14" t="s">
        <v>23</v>
      </c>
      <c r="D147" s="14" t="s">
        <v>69</v>
      </c>
      <c r="E147" s="14" t="s">
        <v>367</v>
      </c>
      <c r="F147" s="14" t="s">
        <v>98</v>
      </c>
      <c r="G147" s="15">
        <v>1810</v>
      </c>
      <c r="H147" s="103">
        <v>225</v>
      </c>
    </row>
    <row r="148" spans="1:8" ht="34.5" customHeight="1">
      <c r="A148" s="104" t="s">
        <v>325</v>
      </c>
      <c r="B148" s="6" t="s">
        <v>70</v>
      </c>
      <c r="C148" s="13" t="s">
        <v>23</v>
      </c>
      <c r="D148" s="13" t="s">
        <v>71</v>
      </c>
      <c r="E148" s="13"/>
      <c r="F148" s="13"/>
      <c r="G148" s="12">
        <f aca="true" t="shared" si="6" ref="G148:H151">G149</f>
        <v>6125</v>
      </c>
      <c r="H148" s="12">
        <f t="shared" si="6"/>
        <v>1533.6</v>
      </c>
    </row>
    <row r="149" spans="1:8" s="1" customFormat="1" ht="39" customHeight="1">
      <c r="A149" s="104" t="s">
        <v>326</v>
      </c>
      <c r="B149" s="4" t="s">
        <v>72</v>
      </c>
      <c r="C149" s="13" t="s">
        <v>23</v>
      </c>
      <c r="D149" s="13" t="s">
        <v>73</v>
      </c>
      <c r="E149" s="13"/>
      <c r="F149" s="13"/>
      <c r="G149" s="12">
        <f t="shared" si="6"/>
        <v>6125</v>
      </c>
      <c r="H149" s="12">
        <f t="shared" si="6"/>
        <v>1533.6</v>
      </c>
    </row>
    <row r="150" spans="1:8" ht="140.25" customHeight="1">
      <c r="A150" s="105" t="s">
        <v>327</v>
      </c>
      <c r="B150" s="69" t="s">
        <v>416</v>
      </c>
      <c r="C150" s="14" t="s">
        <v>23</v>
      </c>
      <c r="D150" s="14" t="s">
        <v>73</v>
      </c>
      <c r="E150" s="14" t="s">
        <v>368</v>
      </c>
      <c r="F150" s="14"/>
      <c r="G150" s="15">
        <f t="shared" si="6"/>
        <v>6125</v>
      </c>
      <c r="H150" s="15">
        <f t="shared" si="6"/>
        <v>1533.6</v>
      </c>
    </row>
    <row r="151" spans="1:8" ht="30">
      <c r="A151" s="105" t="s">
        <v>328</v>
      </c>
      <c r="B151" s="69" t="s">
        <v>388</v>
      </c>
      <c r="C151" s="14" t="s">
        <v>23</v>
      </c>
      <c r="D151" s="14" t="s">
        <v>73</v>
      </c>
      <c r="E151" s="14" t="s">
        <v>368</v>
      </c>
      <c r="F151" s="14" t="s">
        <v>100</v>
      </c>
      <c r="G151" s="15">
        <f t="shared" si="6"/>
        <v>6125</v>
      </c>
      <c r="H151" s="15">
        <f t="shared" si="6"/>
        <v>1533.6</v>
      </c>
    </row>
    <row r="152" spans="1:8" ht="30">
      <c r="A152" s="105" t="s">
        <v>329</v>
      </c>
      <c r="B152" s="69" t="s">
        <v>102</v>
      </c>
      <c r="C152" s="14" t="s">
        <v>23</v>
      </c>
      <c r="D152" s="14" t="s">
        <v>73</v>
      </c>
      <c r="E152" s="14" t="s">
        <v>368</v>
      </c>
      <c r="F152" s="14" t="s">
        <v>98</v>
      </c>
      <c r="G152" s="15">
        <v>6125</v>
      </c>
      <c r="H152" s="103">
        <v>1533.6</v>
      </c>
    </row>
    <row r="153" spans="1:8" ht="21" customHeight="1">
      <c r="A153" s="18"/>
      <c r="B153" s="8" t="s">
        <v>74</v>
      </c>
      <c r="C153" s="17"/>
      <c r="D153" s="17"/>
      <c r="E153" s="17"/>
      <c r="F153" s="13"/>
      <c r="G153" s="12">
        <f>G7+G28</f>
        <v>83202.79999999999</v>
      </c>
      <c r="H153" s="12">
        <f>H7+H28</f>
        <v>10439.95</v>
      </c>
    </row>
  </sheetData>
  <sheetProtection/>
  <mergeCells count="3">
    <mergeCell ref="A4:H4"/>
    <mergeCell ref="D1:H1"/>
    <mergeCell ref="F2:H2"/>
  </mergeCells>
  <printOptions/>
  <pageMargins left="0.5905511811023623" right="0" top="0" bottom="0" header="0" footer="0"/>
  <pageSetup fitToHeight="0" fitToWidth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8"/>
  <sheetViews>
    <sheetView zoomScalePageLayoutView="0" workbookViewId="0" topLeftCell="A13">
      <selection activeCell="E6" sqref="E6"/>
    </sheetView>
  </sheetViews>
  <sheetFormatPr defaultColWidth="9.140625" defaultRowHeight="15"/>
  <cols>
    <col min="1" max="1" width="64.421875" style="2" customWidth="1"/>
    <col min="2" max="2" width="9.140625" style="1" customWidth="1"/>
    <col min="3" max="3" width="14.8515625" style="1" customWidth="1"/>
    <col min="4" max="4" width="9.00390625" style="1" customWidth="1"/>
    <col min="5" max="6" width="10.8515625" style="1" customWidth="1"/>
    <col min="7" max="16384" width="9.140625" style="1" customWidth="1"/>
  </cols>
  <sheetData>
    <row r="1" spans="1:6" ht="15.75">
      <c r="A1" s="76"/>
      <c r="B1" s="76"/>
      <c r="C1" s="76"/>
      <c r="D1" s="76"/>
      <c r="E1" s="120" t="s">
        <v>201</v>
      </c>
      <c r="F1" s="120"/>
    </row>
    <row r="2" spans="1:6" ht="61.5" customHeight="1">
      <c r="A2" s="76"/>
      <c r="B2" s="76"/>
      <c r="C2" s="76"/>
      <c r="D2" s="111" t="s">
        <v>419</v>
      </c>
      <c r="E2" s="121"/>
      <c r="F2" s="121"/>
    </row>
    <row r="3" spans="1:6" ht="61.5" customHeight="1">
      <c r="A3" s="117" t="s">
        <v>414</v>
      </c>
      <c r="B3" s="117"/>
      <c r="C3" s="117"/>
      <c r="D3" s="117"/>
      <c r="E3" s="117"/>
      <c r="F3" s="117"/>
    </row>
    <row r="4" spans="1:8" ht="75" customHeight="1">
      <c r="A4" s="74" t="s">
        <v>3</v>
      </c>
      <c r="B4" s="74" t="s">
        <v>5</v>
      </c>
      <c r="C4" s="74" t="s">
        <v>6</v>
      </c>
      <c r="D4" s="74" t="s">
        <v>7</v>
      </c>
      <c r="E4" s="74" t="s">
        <v>409</v>
      </c>
      <c r="F4" s="74" t="s">
        <v>411</v>
      </c>
      <c r="G4" s="85"/>
      <c r="H4" s="85"/>
    </row>
    <row r="5" spans="1:6" ht="15.75">
      <c r="A5" s="56" t="s">
        <v>81</v>
      </c>
      <c r="B5" s="11" t="s">
        <v>82</v>
      </c>
      <c r="C5" s="11"/>
      <c r="D5" s="11"/>
      <c r="E5" s="12">
        <f>E6+E10+E25+E41+E45+E21</f>
        <v>22521.8</v>
      </c>
      <c r="F5" s="12">
        <f>F6+F10+G5+F25+F41+F45+F21</f>
        <v>4811.65</v>
      </c>
    </row>
    <row r="6" spans="1:6" ht="31.5">
      <c r="A6" s="4" t="s">
        <v>11</v>
      </c>
      <c r="B6" s="13" t="s">
        <v>12</v>
      </c>
      <c r="C6" s="13"/>
      <c r="D6" s="13"/>
      <c r="E6" s="12">
        <f aca="true" t="shared" si="0" ref="E6:F8">E7</f>
        <v>1203.2</v>
      </c>
      <c r="F6" s="12">
        <f t="shared" si="0"/>
        <v>276.3</v>
      </c>
    </row>
    <row r="7" spans="1:6" ht="31.5">
      <c r="A7" s="5" t="s">
        <v>370</v>
      </c>
      <c r="B7" s="14" t="s">
        <v>12</v>
      </c>
      <c r="C7" s="14" t="s">
        <v>339</v>
      </c>
      <c r="D7" s="13"/>
      <c r="E7" s="15">
        <f t="shared" si="0"/>
        <v>1203.2</v>
      </c>
      <c r="F7" s="15">
        <f t="shared" si="0"/>
        <v>276.3</v>
      </c>
    </row>
    <row r="8" spans="1:6" ht="63">
      <c r="A8" s="5" t="s">
        <v>94</v>
      </c>
      <c r="B8" s="14" t="s">
        <v>12</v>
      </c>
      <c r="C8" s="14" t="s">
        <v>339</v>
      </c>
      <c r="D8" s="14" t="s">
        <v>92</v>
      </c>
      <c r="E8" s="15">
        <f t="shared" si="0"/>
        <v>1203.2</v>
      </c>
      <c r="F8" s="15">
        <f t="shared" si="0"/>
        <v>276.3</v>
      </c>
    </row>
    <row r="9" spans="1:6" ht="31.5">
      <c r="A9" s="5" t="s">
        <v>96</v>
      </c>
      <c r="B9" s="14" t="s">
        <v>12</v>
      </c>
      <c r="C9" s="14" t="s">
        <v>339</v>
      </c>
      <c r="D9" s="14" t="s">
        <v>93</v>
      </c>
      <c r="E9" s="15">
        <v>1203.2</v>
      </c>
      <c r="F9" s="103">
        <v>276.3</v>
      </c>
    </row>
    <row r="10" spans="1:6" ht="47.25">
      <c r="A10" s="4" t="s">
        <v>16</v>
      </c>
      <c r="B10" s="13" t="s">
        <v>17</v>
      </c>
      <c r="C10" s="13"/>
      <c r="D10" s="14"/>
      <c r="E10" s="12">
        <f>E11+E14</f>
        <v>2429.5</v>
      </c>
      <c r="F10" s="12">
        <f>F11+F14</f>
        <v>574.55</v>
      </c>
    </row>
    <row r="11" spans="1:6" ht="63">
      <c r="A11" s="5" t="s">
        <v>371</v>
      </c>
      <c r="B11" s="14" t="s">
        <v>17</v>
      </c>
      <c r="C11" s="14" t="s">
        <v>340</v>
      </c>
      <c r="D11" s="13"/>
      <c r="E11" s="15">
        <f>E12</f>
        <v>124.8</v>
      </c>
      <c r="F11" s="15">
        <f>F12</f>
        <v>31.2</v>
      </c>
    </row>
    <row r="12" spans="1:6" ht="63">
      <c r="A12" s="5" t="s">
        <v>94</v>
      </c>
      <c r="B12" s="14" t="s">
        <v>17</v>
      </c>
      <c r="C12" s="14" t="s">
        <v>340</v>
      </c>
      <c r="D12" s="14" t="s">
        <v>92</v>
      </c>
      <c r="E12" s="15">
        <f>E13</f>
        <v>124.8</v>
      </c>
      <c r="F12" s="15">
        <f>F13</f>
        <v>31.2</v>
      </c>
    </row>
    <row r="13" spans="1:6" ht="31.5">
      <c r="A13" s="5" t="s">
        <v>96</v>
      </c>
      <c r="B13" s="14" t="s">
        <v>17</v>
      </c>
      <c r="C13" s="14" t="s">
        <v>340</v>
      </c>
      <c r="D13" s="14" t="s">
        <v>93</v>
      </c>
      <c r="E13" s="15">
        <v>124.8</v>
      </c>
      <c r="F13" s="103">
        <v>31.2</v>
      </c>
    </row>
    <row r="14" spans="1:6" ht="78.75">
      <c r="A14" s="5" t="s">
        <v>372</v>
      </c>
      <c r="B14" s="14" t="s">
        <v>17</v>
      </c>
      <c r="C14" s="14" t="s">
        <v>341</v>
      </c>
      <c r="D14" s="13"/>
      <c r="E14" s="15">
        <f>E15+E17+E19</f>
        <v>2304.7</v>
      </c>
      <c r="F14" s="15">
        <f>F15+F17+F19</f>
        <v>543.3499999999999</v>
      </c>
    </row>
    <row r="15" spans="1:6" ht="63">
      <c r="A15" s="5" t="s">
        <v>94</v>
      </c>
      <c r="B15" s="14" t="s">
        <v>17</v>
      </c>
      <c r="C15" s="14" t="s">
        <v>341</v>
      </c>
      <c r="D15" s="14" t="s">
        <v>92</v>
      </c>
      <c r="E15" s="15">
        <f>E16</f>
        <v>1570.8</v>
      </c>
      <c r="F15" s="15">
        <f>F16</f>
        <v>389.84999999999997</v>
      </c>
    </row>
    <row r="16" spans="1:6" ht="31.5">
      <c r="A16" s="5" t="s">
        <v>96</v>
      </c>
      <c r="B16" s="14" t="s">
        <v>17</v>
      </c>
      <c r="C16" s="14" t="s">
        <v>341</v>
      </c>
      <c r="D16" s="14" t="s">
        <v>93</v>
      </c>
      <c r="E16" s="15">
        <v>1570.8</v>
      </c>
      <c r="F16" s="103">
        <f>301.28+88.57</f>
        <v>389.84999999999997</v>
      </c>
    </row>
    <row r="17" spans="1:6" ht="31.5">
      <c r="A17" s="5" t="s">
        <v>388</v>
      </c>
      <c r="B17" s="14" t="s">
        <v>17</v>
      </c>
      <c r="C17" s="14" t="s">
        <v>341</v>
      </c>
      <c r="D17" s="14" t="s">
        <v>100</v>
      </c>
      <c r="E17" s="15">
        <f>E18</f>
        <v>733.8</v>
      </c>
      <c r="F17" s="15">
        <f>F18</f>
        <v>153.5</v>
      </c>
    </row>
    <row r="18" spans="1:6" ht="31.5">
      <c r="A18" s="5" t="s">
        <v>102</v>
      </c>
      <c r="B18" s="14" t="s">
        <v>17</v>
      </c>
      <c r="C18" s="14" t="s">
        <v>341</v>
      </c>
      <c r="D18" s="14" t="s">
        <v>98</v>
      </c>
      <c r="E18" s="15">
        <v>733.8</v>
      </c>
      <c r="F18" s="15">
        <v>153.5</v>
      </c>
    </row>
    <row r="19" spans="1:6" ht="15.75">
      <c r="A19" s="5" t="s">
        <v>103</v>
      </c>
      <c r="B19" s="14" t="s">
        <v>17</v>
      </c>
      <c r="C19" s="14" t="s">
        <v>341</v>
      </c>
      <c r="D19" s="14" t="s">
        <v>101</v>
      </c>
      <c r="E19" s="15">
        <f>E20</f>
        <v>0.1</v>
      </c>
      <c r="F19" s="15">
        <f>F20</f>
        <v>0</v>
      </c>
    </row>
    <row r="20" spans="1:6" ht="15.75">
      <c r="A20" s="5" t="s">
        <v>104</v>
      </c>
      <c r="B20" s="14" t="s">
        <v>17</v>
      </c>
      <c r="C20" s="14" t="s">
        <v>341</v>
      </c>
      <c r="D20" s="14" t="s">
        <v>99</v>
      </c>
      <c r="E20" s="15">
        <v>0.1</v>
      </c>
      <c r="F20" s="103">
        <v>0</v>
      </c>
    </row>
    <row r="21" spans="1:6" ht="15.75">
      <c r="A21" s="4" t="s">
        <v>39</v>
      </c>
      <c r="B21" s="13" t="s">
        <v>40</v>
      </c>
      <c r="C21" s="13"/>
      <c r="D21" s="13"/>
      <c r="E21" s="12">
        <v>72</v>
      </c>
      <c r="F21" s="12">
        <f>F22</f>
        <v>18</v>
      </c>
    </row>
    <row r="22" spans="1:6" ht="47.25">
      <c r="A22" s="5" t="s">
        <v>75</v>
      </c>
      <c r="B22" s="14" t="s">
        <v>40</v>
      </c>
      <c r="C22" s="14" t="s">
        <v>345</v>
      </c>
      <c r="D22" s="14"/>
      <c r="E22" s="15">
        <f>E23</f>
        <v>72</v>
      </c>
      <c r="F22" s="15">
        <f>F23</f>
        <v>18</v>
      </c>
    </row>
    <row r="23" spans="1:6" ht="15.75">
      <c r="A23" s="5" t="s">
        <v>103</v>
      </c>
      <c r="B23" s="14" t="s">
        <v>40</v>
      </c>
      <c r="C23" s="14" t="s">
        <v>345</v>
      </c>
      <c r="D23" s="14" t="s">
        <v>101</v>
      </c>
      <c r="E23" s="15">
        <f>E24</f>
        <v>72</v>
      </c>
      <c r="F23" s="15">
        <f>F24</f>
        <v>18</v>
      </c>
    </row>
    <row r="24" spans="1:6" ht="15.75">
      <c r="A24" s="5" t="s">
        <v>104</v>
      </c>
      <c r="B24" s="14" t="s">
        <v>40</v>
      </c>
      <c r="C24" s="14" t="s">
        <v>345</v>
      </c>
      <c r="D24" s="14" t="s">
        <v>99</v>
      </c>
      <c r="E24" s="15">
        <v>72</v>
      </c>
      <c r="F24" s="103">
        <v>18</v>
      </c>
    </row>
    <row r="25" spans="1:6" ht="63">
      <c r="A25" s="4" t="s">
        <v>25</v>
      </c>
      <c r="B25" s="13" t="s">
        <v>26</v>
      </c>
      <c r="C25" s="13"/>
      <c r="D25" s="14"/>
      <c r="E25" s="12">
        <f>E26+E38+E33</f>
        <v>15520.1</v>
      </c>
      <c r="F25" s="12">
        <f>F26+F38+F33</f>
        <v>3747.9</v>
      </c>
    </row>
    <row r="26" spans="1:6" ht="93" customHeight="1">
      <c r="A26" s="5" t="s">
        <v>373</v>
      </c>
      <c r="B26" s="14" t="s">
        <v>26</v>
      </c>
      <c r="C26" s="14" t="s">
        <v>342</v>
      </c>
      <c r="D26" s="13"/>
      <c r="E26" s="15">
        <f>E27+E29+E31</f>
        <v>12047.5</v>
      </c>
      <c r="F26" s="15">
        <f>F27+F29+F31</f>
        <v>2978</v>
      </c>
    </row>
    <row r="27" spans="1:6" ht="63">
      <c r="A27" s="5" t="s">
        <v>94</v>
      </c>
      <c r="B27" s="14" t="s">
        <v>26</v>
      </c>
      <c r="C27" s="14" t="s">
        <v>342</v>
      </c>
      <c r="D27" s="14" t="s">
        <v>92</v>
      </c>
      <c r="E27" s="15">
        <f>E28</f>
        <v>10323.8</v>
      </c>
      <c r="F27" s="15">
        <f>F28</f>
        <v>2465.1</v>
      </c>
    </row>
    <row r="28" spans="1:6" ht="31.5">
      <c r="A28" s="5" t="s">
        <v>96</v>
      </c>
      <c r="B28" s="14" t="s">
        <v>26</v>
      </c>
      <c r="C28" s="14" t="s">
        <v>342</v>
      </c>
      <c r="D28" s="14" t="s">
        <v>93</v>
      </c>
      <c r="E28" s="15">
        <v>10323.8</v>
      </c>
      <c r="F28" s="103">
        <v>2465.1</v>
      </c>
    </row>
    <row r="29" spans="1:6" ht="31.5">
      <c r="A29" s="5" t="s">
        <v>388</v>
      </c>
      <c r="B29" s="14" t="s">
        <v>26</v>
      </c>
      <c r="C29" s="14" t="s">
        <v>342</v>
      </c>
      <c r="D29" s="14" t="s">
        <v>100</v>
      </c>
      <c r="E29" s="15">
        <f>E30</f>
        <v>1602.6</v>
      </c>
      <c r="F29" s="15">
        <f>F30</f>
        <v>512.9</v>
      </c>
    </row>
    <row r="30" spans="1:6" ht="31.5">
      <c r="A30" s="5" t="s">
        <v>102</v>
      </c>
      <c r="B30" s="14" t="s">
        <v>26</v>
      </c>
      <c r="C30" s="14" t="s">
        <v>342</v>
      </c>
      <c r="D30" s="14" t="s">
        <v>98</v>
      </c>
      <c r="E30" s="15">
        <v>1602.6</v>
      </c>
      <c r="F30" s="103">
        <v>512.9</v>
      </c>
    </row>
    <row r="31" spans="1:6" ht="15.75">
      <c r="A31" s="5" t="s">
        <v>103</v>
      </c>
      <c r="B31" s="14" t="s">
        <v>26</v>
      </c>
      <c r="C31" s="14" t="s">
        <v>342</v>
      </c>
      <c r="D31" s="14" t="s">
        <v>101</v>
      </c>
      <c r="E31" s="15">
        <f>E32</f>
        <v>121.1</v>
      </c>
      <c r="F31" s="15">
        <f>F32</f>
        <v>0</v>
      </c>
    </row>
    <row r="32" spans="1:6" ht="15.75">
      <c r="A32" s="5" t="s">
        <v>104</v>
      </c>
      <c r="B32" s="14" t="s">
        <v>26</v>
      </c>
      <c r="C32" s="14" t="s">
        <v>342</v>
      </c>
      <c r="D32" s="14" t="s">
        <v>99</v>
      </c>
      <c r="E32" s="15">
        <v>121.1</v>
      </c>
      <c r="F32" s="103">
        <v>0</v>
      </c>
    </row>
    <row r="33" spans="1:6" ht="63">
      <c r="A33" s="5" t="s">
        <v>230</v>
      </c>
      <c r="B33" s="14" t="s">
        <v>26</v>
      </c>
      <c r="C33" s="14" t="s">
        <v>404</v>
      </c>
      <c r="D33" s="14"/>
      <c r="E33" s="15">
        <f>E34+E36</f>
        <v>3466.6</v>
      </c>
      <c r="F33" s="15">
        <f>F34+F36</f>
        <v>769.9</v>
      </c>
    </row>
    <row r="34" spans="1:6" ht="63">
      <c r="A34" s="5" t="s">
        <v>94</v>
      </c>
      <c r="B34" s="14" t="s">
        <v>26</v>
      </c>
      <c r="C34" s="14" t="s">
        <v>404</v>
      </c>
      <c r="D34" s="14" t="s">
        <v>92</v>
      </c>
      <c r="E34" s="15">
        <f>E35</f>
        <v>3247</v>
      </c>
      <c r="F34" s="15">
        <f>F35</f>
        <v>720.9</v>
      </c>
    </row>
    <row r="35" spans="1:6" ht="31.5">
      <c r="A35" s="5" t="s">
        <v>96</v>
      </c>
      <c r="B35" s="14" t="s">
        <v>26</v>
      </c>
      <c r="C35" s="14" t="s">
        <v>404</v>
      </c>
      <c r="D35" s="14" t="s">
        <v>93</v>
      </c>
      <c r="E35" s="15">
        <v>3247</v>
      </c>
      <c r="F35" s="103">
        <v>720.9</v>
      </c>
    </row>
    <row r="36" spans="1:6" ht="31.5">
      <c r="A36" s="5" t="s">
        <v>388</v>
      </c>
      <c r="B36" s="14" t="s">
        <v>26</v>
      </c>
      <c r="C36" s="14" t="s">
        <v>404</v>
      </c>
      <c r="D36" s="14" t="s">
        <v>100</v>
      </c>
      <c r="E36" s="15">
        <f>E37</f>
        <v>219.6</v>
      </c>
      <c r="F36" s="15">
        <f>F37</f>
        <v>49</v>
      </c>
    </row>
    <row r="37" spans="1:6" ht="31.5">
      <c r="A37" s="5" t="s">
        <v>102</v>
      </c>
      <c r="B37" s="14" t="s">
        <v>26</v>
      </c>
      <c r="C37" s="14" t="s">
        <v>404</v>
      </c>
      <c r="D37" s="14" t="s">
        <v>98</v>
      </c>
      <c r="E37" s="15">
        <v>219.6</v>
      </c>
      <c r="F37" s="103">
        <v>49</v>
      </c>
    </row>
    <row r="38" spans="1:6" ht="63">
      <c r="A38" s="5" t="s">
        <v>225</v>
      </c>
      <c r="B38" s="14" t="s">
        <v>26</v>
      </c>
      <c r="C38" s="14" t="s">
        <v>405</v>
      </c>
      <c r="D38" s="14"/>
      <c r="E38" s="15">
        <f>E39</f>
        <v>6</v>
      </c>
      <c r="F38" s="15">
        <f>F39</f>
        <v>0</v>
      </c>
    </row>
    <row r="39" spans="1:6" ht="31.5">
      <c r="A39" s="5" t="s">
        <v>388</v>
      </c>
      <c r="B39" s="14" t="s">
        <v>26</v>
      </c>
      <c r="C39" s="14" t="s">
        <v>405</v>
      </c>
      <c r="D39" s="14" t="s">
        <v>100</v>
      </c>
      <c r="E39" s="15">
        <f>E40</f>
        <v>6</v>
      </c>
      <c r="F39" s="15">
        <f>F40</f>
        <v>0</v>
      </c>
    </row>
    <row r="40" spans="1:6" ht="31.5">
      <c r="A40" s="5" t="s">
        <v>102</v>
      </c>
      <c r="B40" s="14" t="s">
        <v>26</v>
      </c>
      <c r="C40" s="14" t="s">
        <v>405</v>
      </c>
      <c r="D40" s="14" t="s">
        <v>98</v>
      </c>
      <c r="E40" s="15">
        <v>6</v>
      </c>
      <c r="F40" s="103">
        <v>0</v>
      </c>
    </row>
    <row r="41" spans="1:6" ht="15.75">
      <c r="A41" s="4" t="s">
        <v>32</v>
      </c>
      <c r="B41" s="13" t="s">
        <v>33</v>
      </c>
      <c r="C41" s="13"/>
      <c r="D41" s="14"/>
      <c r="E41" s="12">
        <f aca="true" t="shared" si="1" ref="E41:F43">E42</f>
        <v>2290</v>
      </c>
      <c r="F41" s="12">
        <f t="shared" si="1"/>
        <v>0</v>
      </c>
    </row>
    <row r="42" spans="1:6" ht="31.5">
      <c r="A42" s="5" t="s">
        <v>374</v>
      </c>
      <c r="B42" s="14" t="s">
        <v>33</v>
      </c>
      <c r="C42" s="14" t="s">
        <v>343</v>
      </c>
      <c r="D42" s="14"/>
      <c r="E42" s="15">
        <f t="shared" si="1"/>
        <v>2290</v>
      </c>
      <c r="F42" s="15">
        <f t="shared" si="1"/>
        <v>0</v>
      </c>
    </row>
    <row r="43" spans="1:6" ht="15.75">
      <c r="A43" s="5" t="s">
        <v>103</v>
      </c>
      <c r="B43" s="14" t="s">
        <v>33</v>
      </c>
      <c r="C43" s="14" t="s">
        <v>343</v>
      </c>
      <c r="D43" s="14" t="s">
        <v>101</v>
      </c>
      <c r="E43" s="15">
        <f t="shared" si="1"/>
        <v>2290</v>
      </c>
      <c r="F43" s="15">
        <f t="shared" si="1"/>
        <v>0</v>
      </c>
    </row>
    <row r="44" spans="1:6" ht="15.75">
      <c r="A44" s="5" t="s">
        <v>36</v>
      </c>
      <c r="B44" s="14" t="s">
        <v>33</v>
      </c>
      <c r="C44" s="14" t="s">
        <v>343</v>
      </c>
      <c r="D44" s="14" t="s">
        <v>37</v>
      </c>
      <c r="E44" s="15">
        <v>2290</v>
      </c>
      <c r="F44" s="103">
        <v>0</v>
      </c>
    </row>
    <row r="45" spans="1:6" ht="15.75">
      <c r="A45" s="4" t="s">
        <v>39</v>
      </c>
      <c r="B45" s="13" t="s">
        <v>40</v>
      </c>
      <c r="C45" s="13"/>
      <c r="D45" s="13"/>
      <c r="E45" s="12">
        <f>E46+E49+E52+E55+E58</f>
        <v>1007</v>
      </c>
      <c r="F45" s="12">
        <f>F46+F49+F52+F55+F58</f>
        <v>194.9</v>
      </c>
    </row>
    <row r="46" spans="1:6" ht="31.5">
      <c r="A46" s="5" t="s">
        <v>369</v>
      </c>
      <c r="B46" s="14" t="s">
        <v>40</v>
      </c>
      <c r="C46" s="14" t="s">
        <v>344</v>
      </c>
      <c r="D46" s="14"/>
      <c r="E46" s="15">
        <f>E47</f>
        <v>100</v>
      </c>
      <c r="F46" s="15">
        <f>F47</f>
        <v>0</v>
      </c>
    </row>
    <row r="47" spans="1:6" ht="31.5">
      <c r="A47" s="5" t="s">
        <v>388</v>
      </c>
      <c r="B47" s="14" t="s">
        <v>40</v>
      </c>
      <c r="C47" s="14" t="s">
        <v>344</v>
      </c>
      <c r="D47" s="14" t="s">
        <v>100</v>
      </c>
      <c r="E47" s="15">
        <f>E48</f>
        <v>100</v>
      </c>
      <c r="F47" s="15">
        <f>F48</f>
        <v>0</v>
      </c>
    </row>
    <row r="48" spans="1:6" ht="31.5">
      <c r="A48" s="5" t="s">
        <v>102</v>
      </c>
      <c r="B48" s="14" t="s">
        <v>40</v>
      </c>
      <c r="C48" s="14" t="s">
        <v>344</v>
      </c>
      <c r="D48" s="14" t="s">
        <v>98</v>
      </c>
      <c r="E48" s="15">
        <v>100</v>
      </c>
      <c r="F48" s="103">
        <v>0</v>
      </c>
    </row>
    <row r="49" spans="1:6" ht="47.25">
      <c r="A49" s="5" t="s">
        <v>375</v>
      </c>
      <c r="B49" s="14" t="s">
        <v>40</v>
      </c>
      <c r="C49" s="14" t="s">
        <v>346</v>
      </c>
      <c r="D49" s="14"/>
      <c r="E49" s="15">
        <f>E50</f>
        <v>361</v>
      </c>
      <c r="F49" s="15">
        <f>F50</f>
        <v>176</v>
      </c>
    </row>
    <row r="50" spans="1:6" ht="31.5">
      <c r="A50" s="5" t="s">
        <v>388</v>
      </c>
      <c r="B50" s="14" t="s">
        <v>40</v>
      </c>
      <c r="C50" s="14" t="s">
        <v>346</v>
      </c>
      <c r="D50" s="14" t="s">
        <v>100</v>
      </c>
      <c r="E50" s="15">
        <f>E51</f>
        <v>361</v>
      </c>
      <c r="F50" s="15">
        <f>F51</f>
        <v>176</v>
      </c>
    </row>
    <row r="51" spans="1:6" ht="31.5">
      <c r="A51" s="5" t="s">
        <v>102</v>
      </c>
      <c r="B51" s="14" t="s">
        <v>40</v>
      </c>
      <c r="C51" s="14" t="s">
        <v>346</v>
      </c>
      <c r="D51" s="14" t="s">
        <v>98</v>
      </c>
      <c r="E51" s="15">
        <v>361</v>
      </c>
      <c r="F51" s="103">
        <v>176</v>
      </c>
    </row>
    <row r="52" spans="1:6" ht="63">
      <c r="A52" s="5" t="s">
        <v>376</v>
      </c>
      <c r="B52" s="14" t="s">
        <v>40</v>
      </c>
      <c r="C52" s="14" t="s">
        <v>347</v>
      </c>
      <c r="D52" s="14"/>
      <c r="E52" s="15">
        <f>E53</f>
        <v>100</v>
      </c>
      <c r="F52" s="15">
        <f>F53</f>
        <v>18.9</v>
      </c>
    </row>
    <row r="53" spans="1:6" ht="31.5">
      <c r="A53" s="5" t="s">
        <v>388</v>
      </c>
      <c r="B53" s="14" t="s">
        <v>40</v>
      </c>
      <c r="C53" s="14" t="s">
        <v>347</v>
      </c>
      <c r="D53" s="14" t="s">
        <v>100</v>
      </c>
      <c r="E53" s="15">
        <f>E54</f>
        <v>100</v>
      </c>
      <c r="F53" s="15">
        <f>F54</f>
        <v>18.9</v>
      </c>
    </row>
    <row r="54" spans="1:6" ht="31.5">
      <c r="A54" s="5" t="s">
        <v>102</v>
      </c>
      <c r="B54" s="14" t="s">
        <v>40</v>
      </c>
      <c r="C54" s="14" t="s">
        <v>347</v>
      </c>
      <c r="D54" s="14" t="s">
        <v>98</v>
      </c>
      <c r="E54" s="15">
        <v>100</v>
      </c>
      <c r="F54" s="103">
        <v>18.9</v>
      </c>
    </row>
    <row r="55" spans="1:6" ht="78.75">
      <c r="A55" s="5" t="s">
        <v>377</v>
      </c>
      <c r="B55" s="14" t="s">
        <v>40</v>
      </c>
      <c r="C55" s="14" t="s">
        <v>348</v>
      </c>
      <c r="D55" s="14"/>
      <c r="E55" s="15">
        <f>E56</f>
        <v>100</v>
      </c>
      <c r="F55" s="15">
        <f>F56</f>
        <v>0</v>
      </c>
    </row>
    <row r="56" spans="1:6" ht="31.5">
      <c r="A56" s="5" t="s">
        <v>388</v>
      </c>
      <c r="B56" s="14" t="s">
        <v>40</v>
      </c>
      <c r="C56" s="14" t="s">
        <v>348</v>
      </c>
      <c r="D56" s="14" t="s">
        <v>100</v>
      </c>
      <c r="E56" s="15">
        <f>E57</f>
        <v>100</v>
      </c>
      <c r="F56" s="15">
        <f>F57</f>
        <v>0</v>
      </c>
    </row>
    <row r="57" spans="1:6" ht="31.5">
      <c r="A57" s="5" t="s">
        <v>102</v>
      </c>
      <c r="B57" s="14" t="s">
        <v>40</v>
      </c>
      <c r="C57" s="14" t="s">
        <v>348</v>
      </c>
      <c r="D57" s="14" t="s">
        <v>98</v>
      </c>
      <c r="E57" s="15">
        <v>100</v>
      </c>
      <c r="F57" s="103">
        <v>0</v>
      </c>
    </row>
    <row r="58" spans="1:6" ht="63">
      <c r="A58" s="5" t="s">
        <v>378</v>
      </c>
      <c r="B58" s="14" t="s">
        <v>40</v>
      </c>
      <c r="C58" s="14" t="s">
        <v>349</v>
      </c>
      <c r="D58" s="14"/>
      <c r="E58" s="16">
        <f>E59</f>
        <v>346</v>
      </c>
      <c r="F58" s="16">
        <f>F59</f>
        <v>0</v>
      </c>
    </row>
    <row r="59" spans="1:6" ht="31.5">
      <c r="A59" s="5" t="s">
        <v>388</v>
      </c>
      <c r="B59" s="14" t="s">
        <v>40</v>
      </c>
      <c r="C59" s="14" t="s">
        <v>349</v>
      </c>
      <c r="D59" s="14" t="s">
        <v>100</v>
      </c>
      <c r="E59" s="16">
        <f>E60</f>
        <v>346</v>
      </c>
      <c r="F59" s="16">
        <f>F60</f>
        <v>0</v>
      </c>
    </row>
    <row r="60" spans="1:6" ht="31.5">
      <c r="A60" s="5" t="s">
        <v>102</v>
      </c>
      <c r="B60" s="14" t="s">
        <v>40</v>
      </c>
      <c r="C60" s="14" t="s">
        <v>349</v>
      </c>
      <c r="D60" s="14" t="s">
        <v>98</v>
      </c>
      <c r="E60" s="16">
        <v>346</v>
      </c>
      <c r="F60" s="103">
        <v>0</v>
      </c>
    </row>
    <row r="61" spans="1:6" ht="31.5">
      <c r="A61" s="3" t="s">
        <v>45</v>
      </c>
      <c r="B61" s="13" t="s">
        <v>46</v>
      </c>
      <c r="C61" s="13"/>
      <c r="D61" s="14"/>
      <c r="E61" s="12">
        <f>E62</f>
        <v>443</v>
      </c>
      <c r="F61" s="12">
        <f>F62</f>
        <v>15.9</v>
      </c>
    </row>
    <row r="62" spans="1:6" ht="47.25">
      <c r="A62" s="4" t="s">
        <v>222</v>
      </c>
      <c r="B62" s="13" t="s">
        <v>47</v>
      </c>
      <c r="C62" s="13"/>
      <c r="D62" s="13"/>
      <c r="E62" s="12">
        <f>E63+E66</f>
        <v>443</v>
      </c>
      <c r="F62" s="12">
        <f>F63+F66</f>
        <v>15.9</v>
      </c>
    </row>
    <row r="63" spans="1:6" ht="94.5">
      <c r="A63" s="5" t="s">
        <v>379</v>
      </c>
      <c r="B63" s="14" t="s">
        <v>47</v>
      </c>
      <c r="C63" s="14" t="s">
        <v>350</v>
      </c>
      <c r="D63" s="14"/>
      <c r="E63" s="15">
        <f>E64</f>
        <v>7.5</v>
      </c>
      <c r="F63" s="15">
        <f>F64</f>
        <v>0.3</v>
      </c>
    </row>
    <row r="64" spans="1:6" ht="31.5">
      <c r="A64" s="5" t="s">
        <v>388</v>
      </c>
      <c r="B64" s="14" t="s">
        <v>47</v>
      </c>
      <c r="C64" s="14" t="s">
        <v>350</v>
      </c>
      <c r="D64" s="14" t="s">
        <v>100</v>
      </c>
      <c r="E64" s="15">
        <f>E65</f>
        <v>7.5</v>
      </c>
      <c r="F64" s="15">
        <f>F65</f>
        <v>0.3</v>
      </c>
    </row>
    <row r="65" spans="1:6" ht="31.5">
      <c r="A65" s="5" t="s">
        <v>102</v>
      </c>
      <c r="B65" s="14" t="s">
        <v>47</v>
      </c>
      <c r="C65" s="14" t="s">
        <v>350</v>
      </c>
      <c r="D65" s="14" t="s">
        <v>98</v>
      </c>
      <c r="E65" s="15">
        <v>7.5</v>
      </c>
      <c r="F65" s="103">
        <v>0.3</v>
      </c>
    </row>
    <row r="66" spans="1:6" ht="63">
      <c r="A66" s="5" t="s">
        <v>380</v>
      </c>
      <c r="B66" s="14" t="s">
        <v>47</v>
      </c>
      <c r="C66" s="14" t="s">
        <v>351</v>
      </c>
      <c r="D66" s="14"/>
      <c r="E66" s="15">
        <f>E67</f>
        <v>435.5</v>
      </c>
      <c r="F66" s="15">
        <f>F67</f>
        <v>15.6</v>
      </c>
    </row>
    <row r="67" spans="1:6" ht="31.5">
      <c r="A67" s="5" t="s">
        <v>388</v>
      </c>
      <c r="B67" s="14" t="s">
        <v>47</v>
      </c>
      <c r="C67" s="14" t="s">
        <v>351</v>
      </c>
      <c r="D67" s="14" t="s">
        <v>100</v>
      </c>
      <c r="E67" s="15">
        <f>E68</f>
        <v>435.5</v>
      </c>
      <c r="F67" s="15">
        <f>F68</f>
        <v>15.6</v>
      </c>
    </row>
    <row r="68" spans="1:6" ht="31.5">
      <c r="A68" s="5" t="s">
        <v>102</v>
      </c>
      <c r="B68" s="14" t="s">
        <v>47</v>
      </c>
      <c r="C68" s="14" t="s">
        <v>351</v>
      </c>
      <c r="D68" s="14" t="s">
        <v>98</v>
      </c>
      <c r="E68" s="15">
        <v>435.5</v>
      </c>
      <c r="F68" s="103">
        <v>15.6</v>
      </c>
    </row>
    <row r="69" spans="1:6" ht="15.75">
      <c r="A69" s="6" t="s">
        <v>48</v>
      </c>
      <c r="B69" s="13" t="s">
        <v>49</v>
      </c>
      <c r="C69" s="14"/>
      <c r="D69" s="14"/>
      <c r="E69" s="12">
        <f>E70</f>
        <v>400</v>
      </c>
      <c r="F69" s="12">
        <f>F70</f>
        <v>0</v>
      </c>
    </row>
    <row r="70" spans="1:6" ht="15.75">
      <c r="A70" s="48" t="s">
        <v>50</v>
      </c>
      <c r="B70" s="13" t="s">
        <v>51</v>
      </c>
      <c r="C70" s="13"/>
      <c r="D70" s="13"/>
      <c r="E70" s="12">
        <f>E71</f>
        <v>400</v>
      </c>
      <c r="F70" s="12">
        <f>F71</f>
        <v>0</v>
      </c>
    </row>
    <row r="71" spans="1:6" ht="48" customHeight="1">
      <c r="A71" s="7" t="s">
        <v>381</v>
      </c>
      <c r="B71" s="14" t="s">
        <v>51</v>
      </c>
      <c r="C71" s="14" t="s">
        <v>352</v>
      </c>
      <c r="D71" s="14"/>
      <c r="E71" s="15">
        <f>E73</f>
        <v>400</v>
      </c>
      <c r="F71" s="15">
        <f>F73</f>
        <v>0</v>
      </c>
    </row>
    <row r="72" spans="1:6" ht="15.75">
      <c r="A72" s="7" t="s">
        <v>103</v>
      </c>
      <c r="B72" s="14" t="s">
        <v>51</v>
      </c>
      <c r="C72" s="14" t="s">
        <v>352</v>
      </c>
      <c r="D72" s="14" t="s">
        <v>101</v>
      </c>
      <c r="E72" s="15">
        <f>E73</f>
        <v>400</v>
      </c>
      <c r="F72" s="15">
        <f>F73</f>
        <v>0</v>
      </c>
    </row>
    <row r="73" spans="1:6" ht="47.25">
      <c r="A73" s="7" t="s">
        <v>105</v>
      </c>
      <c r="B73" s="14" t="s">
        <v>51</v>
      </c>
      <c r="C73" s="14" t="s">
        <v>352</v>
      </c>
      <c r="D73" s="14" t="s">
        <v>52</v>
      </c>
      <c r="E73" s="15">
        <v>400</v>
      </c>
      <c r="F73" s="103">
        <v>0</v>
      </c>
    </row>
    <row r="74" spans="1:6" ht="15.75">
      <c r="A74" s="3" t="s">
        <v>53</v>
      </c>
      <c r="B74" s="13" t="s">
        <v>54</v>
      </c>
      <c r="C74" s="13"/>
      <c r="D74" s="14"/>
      <c r="E74" s="12">
        <f>E75</f>
        <v>32000</v>
      </c>
      <c r="F74" s="12">
        <f>F75</f>
        <v>669</v>
      </c>
    </row>
    <row r="75" spans="1:6" ht="15.75">
      <c r="A75" s="4" t="s">
        <v>223</v>
      </c>
      <c r="B75" s="13" t="s">
        <v>55</v>
      </c>
      <c r="C75" s="13"/>
      <c r="D75" s="13"/>
      <c r="E75" s="12">
        <f>E76+E79+E82+E85+E88+E91+E94+E97+E100+E103+E106</f>
        <v>32000</v>
      </c>
      <c r="F75" s="12">
        <f>F76+F79+F82+F85+F88+F91+F94+F97+F100+F103+F106</f>
        <v>669</v>
      </c>
    </row>
    <row r="76" spans="1:6" ht="31.5">
      <c r="A76" s="5" t="s">
        <v>213</v>
      </c>
      <c r="B76" s="14" t="s">
        <v>55</v>
      </c>
      <c r="C76" s="14" t="s">
        <v>353</v>
      </c>
      <c r="D76" s="14"/>
      <c r="E76" s="15">
        <f>E77</f>
        <v>11102.7</v>
      </c>
      <c r="F76" s="15">
        <f>F77</f>
        <v>19.1</v>
      </c>
    </row>
    <row r="77" spans="1:6" ht="31.5">
      <c r="A77" s="5" t="s">
        <v>388</v>
      </c>
      <c r="B77" s="14" t="s">
        <v>55</v>
      </c>
      <c r="C77" s="14" t="s">
        <v>353</v>
      </c>
      <c r="D77" s="14" t="s">
        <v>100</v>
      </c>
      <c r="E77" s="15">
        <f>E78</f>
        <v>11102.7</v>
      </c>
      <c r="F77" s="15">
        <f>F78</f>
        <v>19.1</v>
      </c>
    </row>
    <row r="78" spans="1:6" ht="31.5">
      <c r="A78" s="5" t="s">
        <v>102</v>
      </c>
      <c r="B78" s="14" t="s">
        <v>55</v>
      </c>
      <c r="C78" s="14" t="s">
        <v>353</v>
      </c>
      <c r="D78" s="14" t="s">
        <v>98</v>
      </c>
      <c r="E78" s="15">
        <v>11102.7</v>
      </c>
      <c r="F78" s="103">
        <v>19.1</v>
      </c>
    </row>
    <row r="79" spans="1:6" ht="31.5">
      <c r="A79" s="5" t="s">
        <v>214</v>
      </c>
      <c r="B79" s="14" t="s">
        <v>55</v>
      </c>
      <c r="C79" s="14" t="s">
        <v>354</v>
      </c>
      <c r="D79" s="14"/>
      <c r="E79" s="15">
        <f>E81</f>
        <v>488.1</v>
      </c>
      <c r="F79" s="15">
        <f>F81</f>
        <v>0</v>
      </c>
    </row>
    <row r="80" spans="1:6" ht="31.5">
      <c r="A80" s="5" t="s">
        <v>388</v>
      </c>
      <c r="B80" s="14" t="s">
        <v>55</v>
      </c>
      <c r="C80" s="14" t="s">
        <v>354</v>
      </c>
      <c r="D80" s="14" t="s">
        <v>100</v>
      </c>
      <c r="E80" s="15">
        <f>E81</f>
        <v>488.1</v>
      </c>
      <c r="F80" s="15">
        <f>F81</f>
        <v>0</v>
      </c>
    </row>
    <row r="81" spans="1:6" ht="31.5">
      <c r="A81" s="5" t="s">
        <v>102</v>
      </c>
      <c r="B81" s="14" t="s">
        <v>55</v>
      </c>
      <c r="C81" s="14" t="s">
        <v>354</v>
      </c>
      <c r="D81" s="14" t="s">
        <v>98</v>
      </c>
      <c r="E81" s="15">
        <v>488.1</v>
      </c>
      <c r="F81" s="103">
        <v>0</v>
      </c>
    </row>
    <row r="82" spans="1:6" ht="15.75">
      <c r="A82" s="5" t="s">
        <v>215</v>
      </c>
      <c r="B82" s="14" t="s">
        <v>55</v>
      </c>
      <c r="C82" s="14" t="s">
        <v>355</v>
      </c>
      <c r="D82" s="14"/>
      <c r="E82" s="15">
        <f>E83</f>
        <v>1103.6</v>
      </c>
      <c r="F82" s="15">
        <f>F83</f>
        <v>0</v>
      </c>
    </row>
    <row r="83" spans="1:6" ht="31.5">
      <c r="A83" s="5" t="s">
        <v>388</v>
      </c>
      <c r="B83" s="14" t="s">
        <v>55</v>
      </c>
      <c r="C83" s="14" t="s">
        <v>355</v>
      </c>
      <c r="D83" s="14" t="s">
        <v>100</v>
      </c>
      <c r="E83" s="15">
        <f>E84</f>
        <v>1103.6</v>
      </c>
      <c r="F83" s="15">
        <f>F84</f>
        <v>0</v>
      </c>
    </row>
    <row r="84" spans="1:6" ht="31.5">
      <c r="A84" s="5" t="s">
        <v>102</v>
      </c>
      <c r="B84" s="14" t="s">
        <v>55</v>
      </c>
      <c r="C84" s="14" t="s">
        <v>355</v>
      </c>
      <c r="D84" s="14" t="s">
        <v>98</v>
      </c>
      <c r="E84" s="15">
        <v>1103.6</v>
      </c>
      <c r="F84" s="103">
        <v>0</v>
      </c>
    </row>
    <row r="85" spans="1:6" ht="47.25">
      <c r="A85" s="5" t="s">
        <v>216</v>
      </c>
      <c r="B85" s="14" t="s">
        <v>55</v>
      </c>
      <c r="C85" s="14" t="s">
        <v>356</v>
      </c>
      <c r="D85" s="14"/>
      <c r="E85" s="15">
        <f>E86</f>
        <v>469.3</v>
      </c>
      <c r="F85" s="15">
        <f>F86</f>
        <v>0</v>
      </c>
    </row>
    <row r="86" spans="1:6" ht="31.5">
      <c r="A86" s="5" t="s">
        <v>388</v>
      </c>
      <c r="B86" s="14" t="s">
        <v>55</v>
      </c>
      <c r="C86" s="14" t="s">
        <v>356</v>
      </c>
      <c r="D86" s="14" t="s">
        <v>100</v>
      </c>
      <c r="E86" s="15">
        <f>E87</f>
        <v>469.3</v>
      </c>
      <c r="F86" s="15">
        <f>F87</f>
        <v>0</v>
      </c>
    </row>
    <row r="87" spans="1:6" ht="31.5">
      <c r="A87" s="5" t="s">
        <v>102</v>
      </c>
      <c r="B87" s="14" t="s">
        <v>55</v>
      </c>
      <c r="C87" s="14" t="s">
        <v>356</v>
      </c>
      <c r="D87" s="14" t="s">
        <v>98</v>
      </c>
      <c r="E87" s="15">
        <v>469.3</v>
      </c>
      <c r="F87" s="103">
        <v>0</v>
      </c>
    </row>
    <row r="88" spans="1:6" ht="31.5">
      <c r="A88" s="5" t="s">
        <v>217</v>
      </c>
      <c r="B88" s="14" t="s">
        <v>55</v>
      </c>
      <c r="C88" s="14" t="s">
        <v>357</v>
      </c>
      <c r="D88" s="14"/>
      <c r="E88" s="15">
        <f>E89</f>
        <v>0</v>
      </c>
      <c r="F88" s="15">
        <f>F89</f>
        <v>0</v>
      </c>
    </row>
    <row r="89" spans="1:6" ht="31.5">
      <c r="A89" s="5" t="s">
        <v>388</v>
      </c>
      <c r="B89" s="14" t="s">
        <v>55</v>
      </c>
      <c r="C89" s="14" t="s">
        <v>357</v>
      </c>
      <c r="D89" s="14" t="s">
        <v>100</v>
      </c>
      <c r="E89" s="15">
        <f>E90</f>
        <v>0</v>
      </c>
      <c r="F89" s="15">
        <f>F90</f>
        <v>0</v>
      </c>
    </row>
    <row r="90" spans="1:6" ht="31.5">
      <c r="A90" s="5" t="s">
        <v>102</v>
      </c>
      <c r="B90" s="14" t="s">
        <v>55</v>
      </c>
      <c r="C90" s="14" t="s">
        <v>357</v>
      </c>
      <c r="D90" s="14" t="s">
        <v>98</v>
      </c>
      <c r="E90" s="15">
        <v>0</v>
      </c>
      <c r="F90" s="103">
        <v>0</v>
      </c>
    </row>
    <row r="91" spans="1:6" ht="110.25">
      <c r="A91" s="5" t="s">
        <v>382</v>
      </c>
      <c r="B91" s="14" t="s">
        <v>55</v>
      </c>
      <c r="C91" s="14" t="s">
        <v>358</v>
      </c>
      <c r="D91" s="14"/>
      <c r="E91" s="15">
        <f>E92</f>
        <v>200</v>
      </c>
      <c r="F91" s="15">
        <f>F92</f>
        <v>0</v>
      </c>
    </row>
    <row r="92" spans="1:6" ht="31.5">
      <c r="A92" s="5" t="s">
        <v>388</v>
      </c>
      <c r="B92" s="14" t="s">
        <v>55</v>
      </c>
      <c r="C92" s="14" t="s">
        <v>358</v>
      </c>
      <c r="D92" s="14" t="s">
        <v>100</v>
      </c>
      <c r="E92" s="15">
        <f>E93</f>
        <v>200</v>
      </c>
      <c r="F92" s="15">
        <f>F93</f>
        <v>0</v>
      </c>
    </row>
    <row r="93" spans="1:6" ht="31.5">
      <c r="A93" s="5" t="s">
        <v>102</v>
      </c>
      <c r="B93" s="14" t="s">
        <v>55</v>
      </c>
      <c r="C93" s="14" t="s">
        <v>358</v>
      </c>
      <c r="D93" s="14" t="s">
        <v>98</v>
      </c>
      <c r="E93" s="15">
        <v>200</v>
      </c>
      <c r="F93" s="103">
        <v>0</v>
      </c>
    </row>
    <row r="94" spans="1:6" ht="141.75">
      <c r="A94" s="5" t="s">
        <v>383</v>
      </c>
      <c r="B94" s="14" t="s">
        <v>55</v>
      </c>
      <c r="C94" s="14" t="s">
        <v>359</v>
      </c>
      <c r="D94" s="14"/>
      <c r="E94" s="15">
        <f>E95</f>
        <v>6075.5</v>
      </c>
      <c r="F94" s="15">
        <f>F95</f>
        <v>405.7</v>
      </c>
    </row>
    <row r="95" spans="1:6" ht="31.5">
      <c r="A95" s="5" t="s">
        <v>388</v>
      </c>
      <c r="B95" s="14" t="s">
        <v>55</v>
      </c>
      <c r="C95" s="14" t="s">
        <v>359</v>
      </c>
      <c r="D95" s="14" t="s">
        <v>100</v>
      </c>
      <c r="E95" s="15">
        <f>E96</f>
        <v>6075.5</v>
      </c>
      <c r="F95" s="15">
        <f>F96</f>
        <v>405.7</v>
      </c>
    </row>
    <row r="96" spans="1:6" ht="31.5">
      <c r="A96" s="5" t="s">
        <v>102</v>
      </c>
      <c r="B96" s="14" t="s">
        <v>55</v>
      </c>
      <c r="C96" s="14" t="s">
        <v>359</v>
      </c>
      <c r="D96" s="14" t="s">
        <v>98</v>
      </c>
      <c r="E96" s="15">
        <v>6075.5</v>
      </c>
      <c r="F96" s="103">
        <v>405.7</v>
      </c>
    </row>
    <row r="97" spans="1:6" ht="47.25">
      <c r="A97" s="5" t="s">
        <v>384</v>
      </c>
      <c r="B97" s="14" t="s">
        <v>55</v>
      </c>
      <c r="C97" s="14" t="s">
        <v>360</v>
      </c>
      <c r="D97" s="14"/>
      <c r="E97" s="15">
        <f>E98</f>
        <v>300</v>
      </c>
      <c r="F97" s="15">
        <f>F98</f>
        <v>0</v>
      </c>
    </row>
    <row r="98" spans="1:6" ht="31.5">
      <c r="A98" s="5" t="s">
        <v>388</v>
      </c>
      <c r="B98" s="14" t="s">
        <v>55</v>
      </c>
      <c r="C98" s="14" t="s">
        <v>360</v>
      </c>
      <c r="D98" s="14" t="s">
        <v>100</v>
      </c>
      <c r="E98" s="15">
        <f>E99</f>
        <v>300</v>
      </c>
      <c r="F98" s="15">
        <f>F99</f>
        <v>0</v>
      </c>
    </row>
    <row r="99" spans="1:6" ht="31.5">
      <c r="A99" s="5" t="s">
        <v>102</v>
      </c>
      <c r="B99" s="14" t="s">
        <v>55</v>
      </c>
      <c r="C99" s="14" t="s">
        <v>360</v>
      </c>
      <c r="D99" s="14" t="s">
        <v>98</v>
      </c>
      <c r="E99" s="15">
        <v>300</v>
      </c>
      <c r="F99" s="103">
        <v>0</v>
      </c>
    </row>
    <row r="100" spans="1:6" ht="31.5">
      <c r="A100" s="5" t="s">
        <v>218</v>
      </c>
      <c r="B100" s="14" t="s">
        <v>55</v>
      </c>
      <c r="C100" s="14" t="s">
        <v>361</v>
      </c>
      <c r="D100" s="14"/>
      <c r="E100" s="15">
        <f>E101</f>
        <v>11160.8</v>
      </c>
      <c r="F100" s="15">
        <f>F101</f>
        <v>53.7</v>
      </c>
    </row>
    <row r="101" spans="1:6" ht="31.5">
      <c r="A101" s="5" t="s">
        <v>388</v>
      </c>
      <c r="B101" s="14" t="s">
        <v>55</v>
      </c>
      <c r="C101" s="14" t="s">
        <v>361</v>
      </c>
      <c r="D101" s="14" t="s">
        <v>100</v>
      </c>
      <c r="E101" s="15">
        <f>E102</f>
        <v>11160.8</v>
      </c>
      <c r="F101" s="15">
        <f>F102</f>
        <v>53.7</v>
      </c>
    </row>
    <row r="102" spans="1:6" ht="31.5">
      <c r="A102" s="5" t="s">
        <v>102</v>
      </c>
      <c r="B102" s="14" t="s">
        <v>55</v>
      </c>
      <c r="C102" s="14" t="s">
        <v>361</v>
      </c>
      <c r="D102" s="14" t="s">
        <v>98</v>
      </c>
      <c r="E102" s="15">
        <v>11160.8</v>
      </c>
      <c r="F102" s="103">
        <v>53.7</v>
      </c>
    </row>
    <row r="103" spans="1:6" ht="31.5">
      <c r="A103" s="5" t="s">
        <v>219</v>
      </c>
      <c r="B103" s="14" t="s">
        <v>55</v>
      </c>
      <c r="C103" s="14" t="s">
        <v>362</v>
      </c>
      <c r="D103" s="14"/>
      <c r="E103" s="15">
        <f>E104</f>
        <v>100</v>
      </c>
      <c r="F103" s="15">
        <f>F104</f>
        <v>22.1</v>
      </c>
    </row>
    <row r="104" spans="1:6" ht="31.5">
      <c r="A104" s="5" t="s">
        <v>388</v>
      </c>
      <c r="B104" s="14" t="s">
        <v>55</v>
      </c>
      <c r="C104" s="14" t="s">
        <v>362</v>
      </c>
      <c r="D104" s="14" t="s">
        <v>100</v>
      </c>
      <c r="E104" s="15">
        <f>E105</f>
        <v>100</v>
      </c>
      <c r="F104" s="15">
        <f>F105</f>
        <v>22.1</v>
      </c>
    </row>
    <row r="105" spans="1:6" ht="31.5">
      <c r="A105" s="5" t="s">
        <v>102</v>
      </c>
      <c r="B105" s="14" t="s">
        <v>55</v>
      </c>
      <c r="C105" s="14" t="s">
        <v>362</v>
      </c>
      <c r="D105" s="14" t="s">
        <v>98</v>
      </c>
      <c r="E105" s="15">
        <v>100</v>
      </c>
      <c r="F105" s="103">
        <v>22.1</v>
      </c>
    </row>
    <row r="106" spans="1:6" ht="31.5">
      <c r="A106" s="5" t="s">
        <v>220</v>
      </c>
      <c r="B106" s="14" t="s">
        <v>55</v>
      </c>
      <c r="C106" s="14" t="s">
        <v>363</v>
      </c>
      <c r="D106" s="14"/>
      <c r="E106" s="15">
        <f>E107</f>
        <v>1000</v>
      </c>
      <c r="F106" s="15">
        <f>F107</f>
        <v>168.4</v>
      </c>
    </row>
    <row r="107" spans="1:6" ht="31.5">
      <c r="A107" s="5" t="s">
        <v>388</v>
      </c>
      <c r="B107" s="14" t="s">
        <v>55</v>
      </c>
      <c r="C107" s="14" t="s">
        <v>363</v>
      </c>
      <c r="D107" s="14" t="s">
        <v>100</v>
      </c>
      <c r="E107" s="15">
        <f>E108</f>
        <v>1000</v>
      </c>
      <c r="F107" s="15">
        <f>F108</f>
        <v>168.4</v>
      </c>
    </row>
    <row r="108" spans="1:6" ht="31.5">
      <c r="A108" s="5" t="s">
        <v>102</v>
      </c>
      <c r="B108" s="14" t="s">
        <v>55</v>
      </c>
      <c r="C108" s="14" t="s">
        <v>363</v>
      </c>
      <c r="D108" s="14" t="s">
        <v>98</v>
      </c>
      <c r="E108" s="15">
        <v>1000</v>
      </c>
      <c r="F108" s="103">
        <v>168.4</v>
      </c>
    </row>
    <row r="109" spans="1:6" ht="15.75">
      <c r="A109" s="3" t="s">
        <v>56</v>
      </c>
      <c r="B109" s="13" t="s">
        <v>57</v>
      </c>
      <c r="C109" s="13"/>
      <c r="D109" s="14"/>
      <c r="E109" s="12">
        <f>E114+E110</f>
        <v>2068.2</v>
      </c>
      <c r="F109" s="12">
        <f>F114+F110</f>
        <v>649</v>
      </c>
    </row>
    <row r="110" spans="1:6" ht="31.5">
      <c r="A110" s="9" t="s">
        <v>392</v>
      </c>
      <c r="B110" s="13" t="s">
        <v>391</v>
      </c>
      <c r="C110" s="13"/>
      <c r="D110" s="14"/>
      <c r="E110" s="12">
        <f aca="true" t="shared" si="2" ref="E110:F112">E111</f>
        <v>203.2</v>
      </c>
      <c r="F110" s="12">
        <f t="shared" si="2"/>
        <v>74</v>
      </c>
    </row>
    <row r="111" spans="1:6" ht="78.75">
      <c r="A111" s="66" t="s">
        <v>398</v>
      </c>
      <c r="B111" s="14" t="s">
        <v>391</v>
      </c>
      <c r="C111" s="14" t="s">
        <v>393</v>
      </c>
      <c r="D111" s="14"/>
      <c r="E111" s="15">
        <f t="shared" si="2"/>
        <v>203.2</v>
      </c>
      <c r="F111" s="15">
        <f t="shared" si="2"/>
        <v>74</v>
      </c>
    </row>
    <row r="112" spans="1:6" ht="31.5">
      <c r="A112" s="5" t="s">
        <v>388</v>
      </c>
      <c r="B112" s="14" t="s">
        <v>391</v>
      </c>
      <c r="C112" s="14" t="s">
        <v>393</v>
      </c>
      <c r="D112" s="14" t="s">
        <v>100</v>
      </c>
      <c r="E112" s="15">
        <f t="shared" si="2"/>
        <v>203.2</v>
      </c>
      <c r="F112" s="15">
        <f t="shared" si="2"/>
        <v>74</v>
      </c>
    </row>
    <row r="113" spans="1:6" ht="31.5">
      <c r="A113" s="5" t="s">
        <v>102</v>
      </c>
      <c r="B113" s="14" t="s">
        <v>391</v>
      </c>
      <c r="C113" s="14" t="s">
        <v>393</v>
      </c>
      <c r="D113" s="14" t="s">
        <v>98</v>
      </c>
      <c r="E113" s="15">
        <v>203.2</v>
      </c>
      <c r="F113" s="103">
        <v>74</v>
      </c>
    </row>
    <row r="114" spans="1:6" ht="15.75">
      <c r="A114" s="4" t="s">
        <v>80</v>
      </c>
      <c r="B114" s="13" t="s">
        <v>79</v>
      </c>
      <c r="C114" s="13"/>
      <c r="D114" s="13"/>
      <c r="E114" s="12">
        <f aca="true" t="shared" si="3" ref="E114:F116">E115</f>
        <v>1865</v>
      </c>
      <c r="F114" s="12">
        <f t="shared" si="3"/>
        <v>575</v>
      </c>
    </row>
    <row r="115" spans="1:6" ht="31.5">
      <c r="A115" s="5" t="s">
        <v>385</v>
      </c>
      <c r="B115" s="14" t="s">
        <v>79</v>
      </c>
      <c r="C115" s="14" t="s">
        <v>364</v>
      </c>
      <c r="D115" s="14"/>
      <c r="E115" s="15">
        <f t="shared" si="3"/>
        <v>1865</v>
      </c>
      <c r="F115" s="15">
        <f t="shared" si="3"/>
        <v>575</v>
      </c>
    </row>
    <row r="116" spans="1:6" ht="31.5">
      <c r="A116" s="5" t="s">
        <v>388</v>
      </c>
      <c r="B116" s="14" t="s">
        <v>79</v>
      </c>
      <c r="C116" s="14" t="s">
        <v>364</v>
      </c>
      <c r="D116" s="14" t="s">
        <v>100</v>
      </c>
      <c r="E116" s="15">
        <f t="shared" si="3"/>
        <v>1865</v>
      </c>
      <c r="F116" s="15">
        <f t="shared" si="3"/>
        <v>575</v>
      </c>
    </row>
    <row r="117" spans="1:6" ht="31.5">
      <c r="A117" s="5" t="s">
        <v>102</v>
      </c>
      <c r="B117" s="14" t="s">
        <v>79</v>
      </c>
      <c r="C117" s="14" t="s">
        <v>364</v>
      </c>
      <c r="D117" s="14" t="s">
        <v>98</v>
      </c>
      <c r="E117" s="15">
        <v>1865</v>
      </c>
      <c r="F117" s="103">
        <v>575</v>
      </c>
    </row>
    <row r="118" spans="1:6" ht="15.75">
      <c r="A118" s="3" t="s">
        <v>58</v>
      </c>
      <c r="B118" s="13" t="s">
        <v>59</v>
      </c>
      <c r="C118" s="13"/>
      <c r="D118" s="14"/>
      <c r="E118" s="12">
        <f>E119</f>
        <v>10554.8</v>
      </c>
      <c r="F118" s="12">
        <f>F119</f>
        <v>789.9000000000001</v>
      </c>
    </row>
    <row r="119" spans="1:6" ht="15.75">
      <c r="A119" s="4" t="s">
        <v>60</v>
      </c>
      <c r="B119" s="13" t="s">
        <v>61</v>
      </c>
      <c r="C119" s="13"/>
      <c r="D119" s="13"/>
      <c r="E119" s="12">
        <f>E120+E123</f>
        <v>10554.8</v>
      </c>
      <c r="F119" s="12">
        <f>F120+F123</f>
        <v>789.9000000000001</v>
      </c>
    </row>
    <row r="120" spans="1:6" ht="63">
      <c r="A120" s="5" t="s">
        <v>386</v>
      </c>
      <c r="B120" s="14" t="s">
        <v>61</v>
      </c>
      <c r="C120" s="14" t="s">
        <v>365</v>
      </c>
      <c r="D120" s="14"/>
      <c r="E120" s="15">
        <f>E121</f>
        <v>3700</v>
      </c>
      <c r="F120" s="15">
        <f>F121</f>
        <v>15.7</v>
      </c>
    </row>
    <row r="121" spans="1:6" ht="31.5">
      <c r="A121" s="5" t="s">
        <v>388</v>
      </c>
      <c r="B121" s="14" t="s">
        <v>61</v>
      </c>
      <c r="C121" s="14" t="s">
        <v>365</v>
      </c>
      <c r="D121" s="14" t="s">
        <v>100</v>
      </c>
      <c r="E121" s="15">
        <f>E122</f>
        <v>3700</v>
      </c>
      <c r="F121" s="15">
        <f>F122</f>
        <v>15.7</v>
      </c>
    </row>
    <row r="122" spans="1:6" ht="31.5">
      <c r="A122" s="5" t="s">
        <v>102</v>
      </c>
      <c r="B122" s="14" t="s">
        <v>61</v>
      </c>
      <c r="C122" s="14" t="s">
        <v>365</v>
      </c>
      <c r="D122" s="14" t="s">
        <v>98</v>
      </c>
      <c r="E122" s="15">
        <v>3700</v>
      </c>
      <c r="F122" s="103">
        <v>15.7</v>
      </c>
    </row>
    <row r="123" spans="1:6" ht="31.5">
      <c r="A123" s="5" t="s">
        <v>221</v>
      </c>
      <c r="B123" s="14" t="s">
        <v>61</v>
      </c>
      <c r="C123" s="14" t="s">
        <v>366</v>
      </c>
      <c r="D123" s="14"/>
      <c r="E123" s="15">
        <f>E124</f>
        <v>6854.8</v>
      </c>
      <c r="F123" s="15">
        <f>F124</f>
        <v>774.2</v>
      </c>
    </row>
    <row r="124" spans="1:6" ht="31.5">
      <c r="A124" s="5" t="s">
        <v>388</v>
      </c>
      <c r="B124" s="14" t="s">
        <v>61</v>
      </c>
      <c r="C124" s="14" t="s">
        <v>366</v>
      </c>
      <c r="D124" s="14" t="s">
        <v>100</v>
      </c>
      <c r="E124" s="15">
        <f>E125</f>
        <v>6854.8</v>
      </c>
      <c r="F124" s="15">
        <f>F125</f>
        <v>774.2</v>
      </c>
    </row>
    <row r="125" spans="1:6" ht="31.5">
      <c r="A125" s="5" t="s">
        <v>102</v>
      </c>
      <c r="B125" s="14" t="s">
        <v>61</v>
      </c>
      <c r="C125" s="14" t="s">
        <v>366</v>
      </c>
      <c r="D125" s="14" t="s">
        <v>98</v>
      </c>
      <c r="E125" s="15">
        <v>6854.8</v>
      </c>
      <c r="F125" s="103">
        <v>774.2</v>
      </c>
    </row>
    <row r="126" spans="1:6" ht="15.75">
      <c r="A126" s="3" t="s">
        <v>62</v>
      </c>
      <c r="B126" s="13" t="s">
        <v>63</v>
      </c>
      <c r="C126" s="13"/>
      <c r="D126" s="13"/>
      <c r="E126" s="12">
        <f>E128+E131</f>
        <v>7280</v>
      </c>
      <c r="F126" s="12">
        <f>F128+F131</f>
        <v>1745.9</v>
      </c>
    </row>
    <row r="127" spans="1:6" ht="15.75">
      <c r="A127" s="3" t="s">
        <v>330</v>
      </c>
      <c r="B127" s="13" t="s">
        <v>331</v>
      </c>
      <c r="C127" s="13"/>
      <c r="D127" s="13"/>
      <c r="E127" s="12">
        <f aca="true" t="shared" si="4" ref="E127:F129">E128</f>
        <v>149.8</v>
      </c>
      <c r="F127" s="12">
        <f t="shared" si="4"/>
        <v>37.4</v>
      </c>
    </row>
    <row r="128" spans="1:6" ht="141.75">
      <c r="A128" s="5" t="s">
        <v>389</v>
      </c>
      <c r="B128" s="14" t="s">
        <v>331</v>
      </c>
      <c r="C128" s="14" t="s">
        <v>408</v>
      </c>
      <c r="D128" s="14"/>
      <c r="E128" s="15">
        <f t="shared" si="4"/>
        <v>149.8</v>
      </c>
      <c r="F128" s="15">
        <f t="shared" si="4"/>
        <v>37.4</v>
      </c>
    </row>
    <row r="129" spans="1:6" ht="15.75">
      <c r="A129" s="66" t="s">
        <v>106</v>
      </c>
      <c r="B129" s="14" t="s">
        <v>331</v>
      </c>
      <c r="C129" s="14" t="s">
        <v>408</v>
      </c>
      <c r="D129" s="14" t="s">
        <v>97</v>
      </c>
      <c r="E129" s="15">
        <f t="shared" si="4"/>
        <v>149.8</v>
      </c>
      <c r="F129" s="15">
        <f t="shared" si="4"/>
        <v>37.4</v>
      </c>
    </row>
    <row r="130" spans="1:6" ht="15.75">
      <c r="A130" s="66" t="s">
        <v>246</v>
      </c>
      <c r="B130" s="14" t="s">
        <v>331</v>
      </c>
      <c r="C130" s="14" t="s">
        <v>408</v>
      </c>
      <c r="D130" s="14" t="s">
        <v>245</v>
      </c>
      <c r="E130" s="15">
        <v>149.8</v>
      </c>
      <c r="F130" s="103">
        <v>37.4</v>
      </c>
    </row>
    <row r="131" spans="1:6" ht="15.75">
      <c r="A131" s="4" t="s">
        <v>64</v>
      </c>
      <c r="B131" s="13" t="s">
        <v>65</v>
      </c>
      <c r="C131" s="13"/>
      <c r="D131" s="13"/>
      <c r="E131" s="12">
        <f>E133++E135</f>
        <v>7130.2</v>
      </c>
      <c r="F131" s="12">
        <f>F133++F135</f>
        <v>1708.5</v>
      </c>
    </row>
    <row r="132" spans="1:6" ht="63">
      <c r="A132" s="5" t="s">
        <v>226</v>
      </c>
      <c r="B132" s="14" t="s">
        <v>65</v>
      </c>
      <c r="C132" s="14" t="s">
        <v>406</v>
      </c>
      <c r="D132" s="14"/>
      <c r="E132" s="15">
        <f>E133</f>
        <v>6227.3</v>
      </c>
      <c r="F132" s="15">
        <f>F133</f>
        <v>1399.2</v>
      </c>
    </row>
    <row r="133" spans="1:6" ht="15.75">
      <c r="A133" s="5" t="s">
        <v>106</v>
      </c>
      <c r="B133" s="14" t="s">
        <v>65</v>
      </c>
      <c r="C133" s="14" t="s">
        <v>406</v>
      </c>
      <c r="D133" s="14" t="s">
        <v>97</v>
      </c>
      <c r="E133" s="15">
        <f>E134</f>
        <v>6227.3</v>
      </c>
      <c r="F133" s="15">
        <f>F134</f>
        <v>1399.2</v>
      </c>
    </row>
    <row r="134" spans="1:6" ht="15.75">
      <c r="A134" s="57" t="s">
        <v>246</v>
      </c>
      <c r="B134" s="58" t="s">
        <v>65</v>
      </c>
      <c r="C134" s="14" t="s">
        <v>406</v>
      </c>
      <c r="D134" s="58" t="s">
        <v>245</v>
      </c>
      <c r="E134" s="59">
        <v>6227.3</v>
      </c>
      <c r="F134" s="103">
        <v>1399.2</v>
      </c>
    </row>
    <row r="135" spans="1:6" ht="47.25">
      <c r="A135" s="5" t="s">
        <v>227</v>
      </c>
      <c r="B135" s="14" t="s">
        <v>65</v>
      </c>
      <c r="C135" s="14" t="s">
        <v>407</v>
      </c>
      <c r="D135" s="14"/>
      <c r="E135" s="15">
        <f>E136</f>
        <v>902.9</v>
      </c>
      <c r="F135" s="15">
        <f>F136</f>
        <v>309.3</v>
      </c>
    </row>
    <row r="136" spans="1:6" ht="15.75">
      <c r="A136" s="5" t="s">
        <v>106</v>
      </c>
      <c r="B136" s="14" t="s">
        <v>65</v>
      </c>
      <c r="C136" s="14" t="s">
        <v>407</v>
      </c>
      <c r="D136" s="14" t="s">
        <v>97</v>
      </c>
      <c r="E136" s="15">
        <f>E137</f>
        <v>902.9</v>
      </c>
      <c r="F136" s="15">
        <f>F137</f>
        <v>309.3</v>
      </c>
    </row>
    <row r="137" spans="1:6" ht="31.5">
      <c r="A137" s="57" t="s">
        <v>244</v>
      </c>
      <c r="B137" s="58" t="s">
        <v>65</v>
      </c>
      <c r="C137" s="14" t="s">
        <v>407</v>
      </c>
      <c r="D137" s="58" t="s">
        <v>243</v>
      </c>
      <c r="E137" s="15">
        <v>902.9</v>
      </c>
      <c r="F137" s="103">
        <v>309.3</v>
      </c>
    </row>
    <row r="138" spans="1:6" ht="15.75">
      <c r="A138" s="3" t="s">
        <v>66</v>
      </c>
      <c r="B138" s="13" t="s">
        <v>67</v>
      </c>
      <c r="C138" s="13"/>
      <c r="D138" s="14"/>
      <c r="E138" s="12">
        <f aca="true" t="shared" si="5" ref="E138:F141">E139</f>
        <v>1810</v>
      </c>
      <c r="F138" s="12">
        <f t="shared" si="5"/>
        <v>225</v>
      </c>
    </row>
    <row r="139" spans="1:6" ht="15.75">
      <c r="A139" s="4" t="s">
        <v>68</v>
      </c>
      <c r="B139" s="13" t="s">
        <v>69</v>
      </c>
      <c r="C139" s="13"/>
      <c r="D139" s="13"/>
      <c r="E139" s="12">
        <f t="shared" si="5"/>
        <v>1810</v>
      </c>
      <c r="F139" s="12">
        <f t="shared" si="5"/>
        <v>225</v>
      </c>
    </row>
    <row r="140" spans="1:6" ht="94.5">
      <c r="A140" s="5" t="s">
        <v>390</v>
      </c>
      <c r="B140" s="14" t="s">
        <v>69</v>
      </c>
      <c r="C140" s="14" t="s">
        <v>367</v>
      </c>
      <c r="D140" s="14"/>
      <c r="E140" s="15">
        <f t="shared" si="5"/>
        <v>1810</v>
      </c>
      <c r="F140" s="15">
        <f t="shared" si="5"/>
        <v>225</v>
      </c>
    </row>
    <row r="141" spans="1:6" ht="31.5">
      <c r="A141" s="5" t="s">
        <v>388</v>
      </c>
      <c r="B141" s="14" t="s">
        <v>69</v>
      </c>
      <c r="C141" s="14" t="s">
        <v>367</v>
      </c>
      <c r="D141" s="14" t="s">
        <v>100</v>
      </c>
      <c r="E141" s="15">
        <f t="shared" si="5"/>
        <v>1810</v>
      </c>
      <c r="F141" s="15">
        <f t="shared" si="5"/>
        <v>225</v>
      </c>
    </row>
    <row r="142" spans="1:6" ht="31.5">
      <c r="A142" s="5" t="s">
        <v>102</v>
      </c>
      <c r="B142" s="14" t="s">
        <v>69</v>
      </c>
      <c r="C142" s="14" t="s">
        <v>367</v>
      </c>
      <c r="D142" s="14" t="s">
        <v>98</v>
      </c>
      <c r="E142" s="15">
        <v>1810</v>
      </c>
      <c r="F142" s="103">
        <v>225</v>
      </c>
    </row>
    <row r="143" spans="1:6" ht="15.75">
      <c r="A143" s="6" t="s">
        <v>70</v>
      </c>
      <c r="B143" s="13" t="s">
        <v>71</v>
      </c>
      <c r="C143" s="13"/>
      <c r="D143" s="13"/>
      <c r="E143" s="12">
        <f aca="true" t="shared" si="6" ref="E143:F146">E144</f>
        <v>6125</v>
      </c>
      <c r="F143" s="12">
        <f t="shared" si="6"/>
        <v>1533.6</v>
      </c>
    </row>
    <row r="144" spans="1:6" ht="15.75">
      <c r="A144" s="4" t="s">
        <v>72</v>
      </c>
      <c r="B144" s="13" t="s">
        <v>73</v>
      </c>
      <c r="C144" s="13"/>
      <c r="D144" s="13"/>
      <c r="E144" s="12">
        <f t="shared" si="6"/>
        <v>6125</v>
      </c>
      <c r="F144" s="12">
        <f t="shared" si="6"/>
        <v>1533.6</v>
      </c>
    </row>
    <row r="145" spans="1:6" ht="141.75">
      <c r="A145" s="5" t="s">
        <v>387</v>
      </c>
      <c r="B145" s="14" t="s">
        <v>73</v>
      </c>
      <c r="C145" s="14" t="s">
        <v>368</v>
      </c>
      <c r="D145" s="14"/>
      <c r="E145" s="15">
        <f t="shared" si="6"/>
        <v>6125</v>
      </c>
      <c r="F145" s="15">
        <f t="shared" si="6"/>
        <v>1533.6</v>
      </c>
    </row>
    <row r="146" spans="1:6" ht="31.5">
      <c r="A146" s="5" t="s">
        <v>388</v>
      </c>
      <c r="B146" s="14" t="s">
        <v>73</v>
      </c>
      <c r="C146" s="14" t="s">
        <v>368</v>
      </c>
      <c r="D146" s="14" t="s">
        <v>100</v>
      </c>
      <c r="E146" s="15">
        <f t="shared" si="6"/>
        <v>6125</v>
      </c>
      <c r="F146" s="15">
        <f t="shared" si="6"/>
        <v>1533.6</v>
      </c>
    </row>
    <row r="147" spans="1:6" ht="31.5">
      <c r="A147" s="5" t="s">
        <v>102</v>
      </c>
      <c r="B147" s="14" t="s">
        <v>73</v>
      </c>
      <c r="C147" s="14" t="s">
        <v>368</v>
      </c>
      <c r="D147" s="14" t="s">
        <v>98</v>
      </c>
      <c r="E147" s="15">
        <v>6125</v>
      </c>
      <c r="F147" s="103">
        <v>1533.6</v>
      </c>
    </row>
    <row r="148" spans="1:6" ht="15.75">
      <c r="A148" s="8" t="s">
        <v>74</v>
      </c>
      <c r="B148" s="17"/>
      <c r="C148" s="17"/>
      <c r="D148" s="13"/>
      <c r="E148" s="12">
        <f>E5+E61+E69+E74+E109+E118+E126+E138+E143</f>
        <v>83202.8</v>
      </c>
      <c r="F148" s="12">
        <f>F5+F61+F69+F74+F109+F118+F126+F138+F143</f>
        <v>10439.949999999999</v>
      </c>
    </row>
  </sheetData>
  <sheetProtection/>
  <mergeCells count="3">
    <mergeCell ref="E1:F1"/>
    <mergeCell ref="A3:F3"/>
    <mergeCell ref="D2:F2"/>
  </mergeCells>
  <printOptions/>
  <pageMargins left="0.9055118110236221" right="0.5118110236220472" top="0.35433070866141736" bottom="0.35433070866141736" header="0.31496062992125984" footer="0.31496062992125984"/>
  <pageSetup fitToHeight="0" fitToWidth="1"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tabSelected="1" zoomScalePageLayoutView="0" workbookViewId="0" topLeftCell="A1">
      <selection activeCell="H4" sqref="H4"/>
    </sheetView>
  </sheetViews>
  <sheetFormatPr defaultColWidth="9.140625" defaultRowHeight="15"/>
  <cols>
    <col min="1" max="1" width="12.421875" style="19" customWidth="1"/>
    <col min="2" max="2" width="28.28125" style="46" customWidth="1"/>
    <col min="3" max="3" width="62.57421875" style="46" customWidth="1"/>
    <col min="4" max="4" width="16.140625" style="46" customWidth="1"/>
    <col min="5" max="5" width="16.140625" style="19" customWidth="1"/>
    <col min="6" max="16384" width="9.140625" style="19" customWidth="1"/>
  </cols>
  <sheetData>
    <row r="1" spans="1:5" s="77" customFormat="1" ht="15.75">
      <c r="A1" s="80"/>
      <c r="B1" s="79"/>
      <c r="C1" s="122" t="s">
        <v>202</v>
      </c>
      <c r="D1" s="122"/>
      <c r="E1" s="122"/>
    </row>
    <row r="2" spans="1:5" s="1" customFormat="1" ht="58.5" customHeight="1">
      <c r="A2" s="80"/>
      <c r="B2" s="79"/>
      <c r="C2" s="84"/>
      <c r="D2" s="111" t="s">
        <v>420</v>
      </c>
      <c r="E2" s="111"/>
    </row>
    <row r="3" spans="1:5" s="1" customFormat="1" ht="15.75" customHeight="1">
      <c r="A3" s="80"/>
      <c r="B3" s="79"/>
      <c r="C3" s="84"/>
      <c r="D3" s="84"/>
      <c r="E3" s="82"/>
    </row>
    <row r="4" spans="1:5" s="1" customFormat="1" ht="79.5" customHeight="1">
      <c r="A4" s="117" t="s">
        <v>421</v>
      </c>
      <c r="B4" s="117"/>
      <c r="C4" s="117"/>
      <c r="D4" s="117"/>
      <c r="E4" s="117"/>
    </row>
    <row r="5" spans="1:5" s="1" customFormat="1" ht="15.75" customHeight="1">
      <c r="A5" s="80"/>
      <c r="B5" s="83"/>
      <c r="C5" s="83"/>
      <c r="D5" s="78"/>
      <c r="E5" s="81" t="s">
        <v>1</v>
      </c>
    </row>
    <row r="6" spans="1:5" s="21" customFormat="1" ht="36.75" customHeight="1">
      <c r="A6" s="51" t="s">
        <v>125</v>
      </c>
      <c r="B6" s="52" t="s">
        <v>203</v>
      </c>
      <c r="C6" s="24" t="s">
        <v>204</v>
      </c>
      <c r="D6" s="53">
        <v>0</v>
      </c>
      <c r="E6" s="100">
        <v>-5363</v>
      </c>
    </row>
    <row r="7" spans="1:5" ht="34.5" customHeight="1">
      <c r="A7" s="51" t="s">
        <v>125</v>
      </c>
      <c r="B7" s="52" t="s">
        <v>205</v>
      </c>
      <c r="C7" s="24" t="s">
        <v>206</v>
      </c>
      <c r="D7" s="53">
        <v>0</v>
      </c>
      <c r="E7" s="100">
        <v>-5363</v>
      </c>
    </row>
    <row r="8" spans="1:5" ht="15">
      <c r="A8" s="54" t="s">
        <v>125</v>
      </c>
      <c r="B8" s="55" t="s">
        <v>207</v>
      </c>
      <c r="C8" s="28" t="s">
        <v>208</v>
      </c>
      <c r="D8" s="53">
        <f>D9</f>
        <v>-83202.8</v>
      </c>
      <c r="E8" s="100">
        <v>-15803</v>
      </c>
    </row>
    <row r="9" spans="1:5" ht="45">
      <c r="A9" s="54" t="s">
        <v>23</v>
      </c>
      <c r="B9" s="55" t="s">
        <v>209</v>
      </c>
      <c r="C9" s="62" t="s">
        <v>241</v>
      </c>
      <c r="D9" s="53">
        <v>-83202.8</v>
      </c>
      <c r="E9" s="100">
        <v>-15803</v>
      </c>
    </row>
    <row r="10" spans="1:5" ht="15">
      <c r="A10" s="54" t="s">
        <v>125</v>
      </c>
      <c r="B10" s="55" t="s">
        <v>210</v>
      </c>
      <c r="C10" s="62" t="s">
        <v>211</v>
      </c>
      <c r="D10" s="53">
        <f>D11</f>
        <v>83202.8</v>
      </c>
      <c r="E10" s="100">
        <v>10440</v>
      </c>
    </row>
    <row r="11" spans="1:5" ht="45">
      <c r="A11" s="54" t="s">
        <v>23</v>
      </c>
      <c r="B11" s="55" t="s">
        <v>212</v>
      </c>
      <c r="C11" s="62" t="s">
        <v>242</v>
      </c>
      <c r="D11" s="53">
        <v>83202.8</v>
      </c>
      <c r="E11" s="100">
        <v>10440</v>
      </c>
    </row>
    <row r="12" ht="15">
      <c r="C12" s="65"/>
    </row>
    <row r="13" spans="2:4" ht="18.75">
      <c r="B13" s="49"/>
      <c r="C13" s="49"/>
      <c r="D13" s="50"/>
    </row>
  </sheetData>
  <sheetProtection/>
  <mergeCells count="3">
    <mergeCell ref="D2:E2"/>
    <mergeCell ref="A4:E4"/>
    <mergeCell ref="C1:E1"/>
  </mergeCells>
  <printOptions/>
  <pageMargins left="0.25" right="0.25" top="0.75" bottom="0.75" header="0.3" footer="0.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Урицк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>Buh4</cp:lastModifiedBy>
  <cp:lastPrinted>2016-04-21T08:02:13Z</cp:lastPrinted>
  <dcterms:created xsi:type="dcterms:W3CDTF">2012-10-25T12:21:27Z</dcterms:created>
  <dcterms:modified xsi:type="dcterms:W3CDTF">2016-04-21T08:52:57Z</dcterms:modified>
  <cp:category/>
  <cp:version/>
  <cp:contentType/>
  <cp:contentStatus/>
</cp:coreProperties>
</file>