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<sst xmlns="http://schemas.openxmlformats.org/spreadsheetml/2006/main" count="128" uniqueCount="110">
  <si>
    <t>№</t>
  </si>
  <si>
    <t>пп</t>
  </si>
  <si>
    <t>Наименование мероприятия</t>
  </si>
  <si>
    <t>Кол-во</t>
  </si>
  <si>
    <t>Сумма</t>
  </si>
  <si>
    <t>(руб.)</t>
  </si>
  <si>
    <t>ЖИЛИЩНО-КОММУНАЛЬНОЕ ХОЗЯЙСТВО</t>
  </si>
  <si>
    <t xml:space="preserve">Благоустройство </t>
  </si>
  <si>
    <t>Технадзор за выполняемыми работами</t>
  </si>
  <si>
    <t>Искусственные дорожные неровности</t>
  </si>
  <si>
    <t>ул. Партизана Германа, д.11</t>
  </si>
  <si>
    <t>Установка и содержание малых архитектурных форм, уличной мебели и хозяйственно-бытового оборудования (по отдельной адресной программе) (6000104)</t>
  </si>
  <si>
    <t>Обустройство спортивных площадок</t>
  </si>
  <si>
    <t xml:space="preserve"> Содержание спортивных площадок</t>
  </si>
  <si>
    <t>Оборудование контейнерных площадок на территории дворов (6000201)</t>
  </si>
  <si>
    <t>Озеленение придомовых территорий и территорий дворов (6000301)</t>
  </si>
  <si>
    <t>Компенсационное озеленение,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  (6000302)</t>
  </si>
  <si>
    <t>Создание зон отдыха</t>
  </si>
  <si>
    <t>Обустройство детских площадок</t>
  </si>
  <si>
    <t>Дополнительное оборудование детских площадок</t>
  </si>
  <si>
    <t>Выполнение оформления к праздничным мероприятиям на территории муниципального образования (6000402)</t>
  </si>
  <si>
    <t>Итого:</t>
  </si>
  <si>
    <t xml:space="preserve"> м.п.</t>
  </si>
  <si>
    <t>пр-т Ветеранов, д.120</t>
  </si>
  <si>
    <t>ул. Партизана Германа, д.6</t>
  </si>
  <si>
    <t>ул. Партизана Германа, д.10, к.2</t>
  </si>
  <si>
    <t>ул. Авангардная, д.45, к.1</t>
  </si>
  <si>
    <t>пр-т Ветеранов, д.122</t>
  </si>
  <si>
    <t>Содержание детских площадок</t>
  </si>
  <si>
    <t>Установка ограждений газонов (м.п.)</t>
  </si>
  <si>
    <t>Устройство набивных дорожек (м2)</t>
  </si>
  <si>
    <t>Ремонт асфальтового покрытия (м2)</t>
  </si>
  <si>
    <t>Ремонт ограждений газонов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</si>
  <si>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</si>
  <si>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</si>
  <si>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</si>
  <si>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</si>
  <si>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</si>
  <si>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</si>
  <si>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</si>
  <si>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</si>
  <si>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</si>
  <si>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</si>
  <si>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</si>
  <si>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</si>
  <si>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</si>
  <si>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ул. Добровольцев, д.10</t>
  </si>
  <si>
    <t>ул. Партизана Германа, д.39,к.2</t>
  </si>
  <si>
    <t>Наименование и адрес установки</t>
  </si>
  <si>
    <t>установки малых архитектурных форм, уличной мебели и хозяйственно-бытового оборудования (6000104)</t>
  </si>
  <si>
    <t xml:space="preserve"> Адресная программа</t>
  </si>
  <si>
    <t>Скамейка на металлическом основании со спинкой</t>
  </si>
  <si>
    <t>ул. Партизана Германа, д.10, к.3</t>
  </si>
  <si>
    <t>Скамейка на металлическом основании без спинки</t>
  </si>
  <si>
    <t>ул. Авангардная, д. 20, к,2</t>
  </si>
  <si>
    <t>ул. Добровольцев, д.18</t>
  </si>
  <si>
    <t>ул. Партизана Германа, д.10, к.4</t>
  </si>
  <si>
    <t>2.</t>
  </si>
  <si>
    <t>1.</t>
  </si>
  <si>
    <t>Урна железофибробетонная</t>
  </si>
  <si>
    <t>Инвентарный номер</t>
  </si>
  <si>
    <t>Примечание</t>
  </si>
  <si>
    <t>Адресная программа</t>
  </si>
  <si>
    <t>выполнения работ по жилищно- комунальному хозяйству</t>
  </si>
  <si>
    <t>на территории муниципального округа УРИЦК  в 2012 году</t>
  </si>
  <si>
    <t>"____" ___________________ 2011 г.</t>
  </si>
  <si>
    <t>ул. Добровольцев, д.56,к.2- 58</t>
  </si>
  <si>
    <t>ул. Партизана Германа, д.41,к.2</t>
  </si>
  <si>
    <t>ул. Партизана Германа, д.41,к.3(перед домом)</t>
  </si>
  <si>
    <t>ул. Партизана Германа, д.41,к.3(пожарный проезд)</t>
  </si>
  <si>
    <t>ул. Партизана Германа, д.41,к.3(северный торец)</t>
  </si>
  <si>
    <t>ул. Партизана Германа, д.41,к.4(у ТП)</t>
  </si>
  <si>
    <t>ул. Партизана Германа, д.41,к.4</t>
  </si>
  <si>
    <t>Проведение мер по уширению территорий дворов в целях организации дополнительных парковочных мест (6000102) (м2)</t>
  </si>
  <si>
    <t>ул. Авангардная, д.37</t>
  </si>
  <si>
    <t>ул. Партизана Германа, д.39, к.2</t>
  </si>
  <si>
    <t>ул. Партизана Германа, д.41, к.2</t>
  </si>
  <si>
    <t>ул. Партизана Германа, д.41, к.3</t>
  </si>
  <si>
    <t>пр. Народного Ополчения, д.207</t>
  </si>
  <si>
    <t>ул. Добровольцев, д.16</t>
  </si>
  <si>
    <t xml:space="preserve">          "СОГЛАСОВАНО"                                                                              "УТВЕРЖДАЮ"</t>
  </si>
  <si>
    <t>"_____" _______________________ 2011 г.</t>
  </si>
  <si>
    <t>ул. Авангардная, д. 6 (вдоль забора больницы № 15)</t>
  </si>
  <si>
    <t>ул. Партизана Германа, д.10</t>
  </si>
  <si>
    <t>водоем (м2)</t>
  </si>
  <si>
    <t xml:space="preserve">уборка внутриквартальных территорий </t>
  </si>
  <si>
    <t>Красносельского района Санкт- Петербурга                          ______________________ И.В. Миронов</t>
  </si>
  <si>
    <t xml:space="preserve"> _______________________ В.А. Кукушкин</t>
  </si>
  <si>
    <t xml:space="preserve">          "СОГЛАСОВАНО"                                                                                    "СОГЛАСОВАНО"      </t>
  </si>
  <si>
    <t>Красносельского района Санкт- Петербурга                              _________________В.С.Хуторов</t>
  </si>
  <si>
    <t xml:space="preserve">_______________________ А.Г. Красносельских                       "_____" ______________ 2011 г.                                                                                       </t>
  </si>
  <si>
    <t>"____"_____________________2011 г.</t>
  </si>
  <si>
    <t>(тыс. руб.)</t>
  </si>
  <si>
    <t>Создание зон отдыха, обустройство и содержание детских площадок (6000401) (м2)</t>
  </si>
  <si>
    <t>Обустройство и содержание спортивных площадок (6000105) (м2)</t>
  </si>
  <si>
    <t xml:space="preserve"> ____________________ В.И. Терешкин</t>
  </si>
  <si>
    <t xml:space="preserve">            "СОГЛАСОВАНО" </t>
  </si>
  <si>
    <t>Директор  районного Жилищного агентства</t>
  </si>
  <si>
    <t>Красносельского района Санкт- Петербурга</t>
  </si>
  <si>
    <t>и дорожного хозяйства                                                         Красносельского района Санкт-Петербурга</t>
  </si>
  <si>
    <t xml:space="preserve">Начальник отдела благоустройства                                     Начальник отдела районного хозяйства </t>
  </si>
  <si>
    <t>Заместитель Главы администрации                                    Глава Местной администрации МО УРИЦК</t>
  </si>
  <si>
    <t>Текущий ремонт придомовых территорий и территорий дворов, включая проезды и въезды, пешеходные дорожки (6000101) (м2)</t>
  </si>
  <si>
    <t>Установка, содержание и ремонт ограждений газонов (6000103) (м.п.)</t>
  </si>
  <si>
    <t>Уборка территорий, водных акваторий, тупиков и проездов (6000203) (м2)</t>
  </si>
  <si>
    <t>ул. Добровольцев, д.54</t>
  </si>
  <si>
    <t>ул. Добровольцев, д.46</t>
  </si>
  <si>
    <t>ул. Партизана Германа, д.22</t>
  </si>
  <si>
    <t>ул. Авангардная, д. 13 (южный торец дома)</t>
  </si>
  <si>
    <t>ул. Авангардная, д. 20, к.2 (южная сторона дома)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</si>
</sst>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"/>
    <numFmt numFmtId="170" formatCode="0.000"/>
    <numFmt numFmtId="17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4" fillId="0" borderId="11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3" xfId="0" applyFont="1" applyFill="1" applyBorder="1" applyAlignment="1">
      <alignment vertical="top" wrapText="1"/>
    </xf>
    <xf numFmtId="16" fontId="9" fillId="0" borderId="11" xfId="0" applyNumberFormat="1" applyFont="1" applyBorder="1" applyAlignment="1">
      <alignment horizontal="right" vertical="top" wrapText="1"/>
    </xf>
    <xf numFmtId="16" fontId="10" fillId="0" borderId="1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/>
    </xf>
    <xf numFmtId="0" fontId="7" fillId="0" borderId="15" xfId="0" applyFont="1" applyBorder="1" applyAlignment="1">
      <alignment horizontal="right"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/>
    </xf>
    <xf numFmtId="0" fontId="10" fillId="0" borderId="13" xfId="0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16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horizontal="right" vertical="top" wrapText="1"/>
    </xf>
    <xf numFmtId="14" fontId="5" fillId="0" borderId="11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right"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right" vertical="top" wrapText="1"/>
    </xf>
    <xf numFmtId="0" fontId="14" fillId="0" borderId="13" xfId="0" applyFont="1" applyFill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15" fillId="0" borderId="19" xfId="0" applyFont="1" applyBorder="1" applyAlignment="1">
      <alignment vertical="top" wrapText="1"/>
    </xf>
    <xf numFmtId="0" fontId="14" fillId="0" borderId="19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right" vertical="top" wrapText="1"/>
    </xf>
    <xf numFmtId="0" fontId="14" fillId="0" borderId="19" xfId="0" applyFont="1" applyBorder="1" applyAlignment="1">
      <alignment vertical="top" wrapText="1"/>
    </xf>
    <xf numFmtId="0" fontId="14" fillId="0" borderId="11" xfId="0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right" vertical="top" wrapText="1"/>
    </xf>
    <xf numFmtId="0" fontId="14" fillId="0" borderId="21" xfId="0" applyFont="1" applyFill="1" applyBorder="1" applyAlignment="1">
      <alignment horizontal="right" vertical="top" wrapText="1"/>
    </xf>
    <xf numFmtId="14" fontId="5" fillId="0" borderId="15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169" fontId="8" fillId="0" borderId="13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/>
    </xf>
    <xf numFmtId="0" fontId="15" fillId="0" borderId="16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14" fillId="0" borderId="16" xfId="0" applyFont="1" applyFill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22" xfId="0" applyFont="1" applyFill="1" applyBorder="1" applyAlignment="1">
      <alignment horizontal="right" vertical="top" wrapText="1"/>
    </xf>
    <xf numFmtId="0" fontId="14" fillId="0" borderId="23" xfId="0" applyFont="1" applyFill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169" fontId="2" fillId="0" borderId="15" xfId="0" applyNumberFormat="1" applyFont="1" applyFill="1" applyBorder="1" applyAlignment="1">
      <alignment horizontal="right" vertical="top" wrapText="1"/>
    </xf>
    <xf numFmtId="169" fontId="50" fillId="0" borderId="15" xfId="0" applyNumberFormat="1" applyFont="1" applyBorder="1" applyAlignment="1">
      <alignment/>
    </xf>
    <xf numFmtId="169" fontId="51" fillId="0" borderId="15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9" fontId="52" fillId="0" borderId="15" xfId="0" applyNumberFormat="1" applyFont="1" applyBorder="1" applyAlignment="1">
      <alignment vertical="center"/>
    </xf>
    <xf numFmtId="169" fontId="52" fillId="0" borderId="15" xfId="0" applyNumberFormat="1" applyFont="1" applyBorder="1" applyAlignment="1">
      <alignment horizontal="right" vertical="center"/>
    </xf>
    <xf numFmtId="169" fontId="14" fillId="0" borderId="13" xfId="58" applyNumberFormat="1" applyFont="1" applyFill="1" applyBorder="1" applyAlignment="1">
      <alignment horizontal="right" vertical="top" wrapText="1"/>
    </xf>
    <xf numFmtId="169" fontId="53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right" vertical="top" wrapText="1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49" fillId="0" borderId="0" xfId="0" applyNumberFormat="1" applyFont="1" applyBorder="1" applyAlignment="1">
      <alignment horizontal="left"/>
    </xf>
    <xf numFmtId="0" fontId="49" fillId="0" borderId="0" xfId="0" applyNumberFormat="1" applyFont="1" applyAlignment="1">
      <alignment horizontal="left"/>
    </xf>
    <xf numFmtId="0" fontId="0" fillId="0" borderId="0" xfId="0" applyNumberForma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2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zoomScale="124" zoomScaleNormal="160" zoomScalePageLayoutView="124" workbookViewId="0" topLeftCell="A67">
      <selection activeCell="C39" sqref="C39"/>
    </sheetView>
  </sheetViews>
  <sheetFormatPr defaultColWidth="9.140625" defaultRowHeight="15"/>
  <cols>
    <col min="1" max="1" width="6.7109375" style="10" customWidth="1"/>
    <col min="2" max="2" width="47.57421875" style="0" customWidth="1"/>
    <col min="3" max="3" width="10.140625" style="0" customWidth="1"/>
    <col min="4" max="4" width="12.7109375" style="0" customWidth="1"/>
    <col min="5" max="5" width="16.57421875" style="0" customWidth="1"/>
  </cols>
  <sheetData>
    <row r="1" spans="1:5" ht="15.75">
      <c r="A1" s="96" t="s">
        <v>80</v>
      </c>
      <c r="B1" s="96"/>
      <c r="C1" s="96"/>
      <c r="D1" s="96"/>
      <c r="E1" s="96"/>
    </row>
    <row r="2" spans="1:5" ht="15.75">
      <c r="A2" s="91" t="s">
        <v>101</v>
      </c>
      <c r="B2" s="91"/>
      <c r="C2" s="91"/>
      <c r="D2" s="91"/>
      <c r="E2" s="91"/>
    </row>
    <row r="3" spans="1:5" ht="15.75">
      <c r="A3" s="92" t="s">
        <v>86</v>
      </c>
      <c r="B3" s="92"/>
      <c r="C3" s="92"/>
      <c r="D3" s="92"/>
      <c r="E3" s="92"/>
    </row>
    <row r="4" spans="1:5" ht="15.75">
      <c r="A4" s="93" t="s">
        <v>87</v>
      </c>
      <c r="B4" s="93"/>
      <c r="C4" s="92" t="s">
        <v>65</v>
      </c>
      <c r="D4" s="92"/>
      <c r="E4" s="92"/>
    </row>
    <row r="5" spans="1:5" ht="15.75">
      <c r="A5" s="93" t="s">
        <v>81</v>
      </c>
      <c r="B5" s="93"/>
      <c r="C5" s="28"/>
      <c r="D5" s="28"/>
      <c r="E5" s="28"/>
    </row>
    <row r="6" spans="1:5" ht="15.75">
      <c r="A6" s="29"/>
      <c r="B6" s="29"/>
      <c r="C6" s="28"/>
      <c r="D6" s="28"/>
      <c r="E6" s="28"/>
    </row>
    <row r="7" spans="1:5" ht="15.75" customHeight="1">
      <c r="A7" s="97" t="s">
        <v>62</v>
      </c>
      <c r="B7" s="97"/>
      <c r="C7" s="97"/>
      <c r="D7" s="97"/>
      <c r="E7" s="97"/>
    </row>
    <row r="8" spans="1:5" ht="15.75" customHeight="1">
      <c r="A8" s="98" t="s">
        <v>63</v>
      </c>
      <c r="B8" s="98"/>
      <c r="C8" s="98"/>
      <c r="D8" s="98"/>
      <c r="E8" s="98"/>
    </row>
    <row r="9" spans="1:5" s="26" customFormat="1" ht="15.75" customHeight="1">
      <c r="A9" s="98" t="s">
        <v>64</v>
      </c>
      <c r="B9" s="98"/>
      <c r="C9" s="98"/>
      <c r="D9" s="98"/>
      <c r="E9" s="98"/>
    </row>
    <row r="10" spans="1:5" s="26" customFormat="1" ht="7.5" customHeight="1" thickBot="1">
      <c r="A10" s="27"/>
      <c r="B10" s="27"/>
      <c r="C10" s="27"/>
      <c r="D10" s="27"/>
      <c r="E10" s="27"/>
    </row>
    <row r="11" spans="1:5" s="34" customFormat="1" ht="15" customHeight="1">
      <c r="A11" s="32" t="s">
        <v>0</v>
      </c>
      <c r="B11" s="99" t="s">
        <v>2</v>
      </c>
      <c r="C11" s="99" t="s">
        <v>3</v>
      </c>
      <c r="D11" s="33" t="s">
        <v>4</v>
      </c>
      <c r="E11" s="99" t="s">
        <v>61</v>
      </c>
    </row>
    <row r="12" spans="1:5" s="34" customFormat="1" ht="15.75" thickBot="1">
      <c r="A12" s="35" t="s">
        <v>1</v>
      </c>
      <c r="B12" s="100"/>
      <c r="C12" s="100"/>
      <c r="D12" s="36" t="s">
        <v>92</v>
      </c>
      <c r="E12" s="100"/>
    </row>
    <row r="13" spans="1:5" s="34" customFormat="1" ht="17.25" customHeight="1" thickBot="1">
      <c r="A13" s="37" t="s">
        <v>33</v>
      </c>
      <c r="B13" s="5" t="s">
        <v>6</v>
      </c>
      <c r="C13" s="38"/>
      <c r="D13" s="68">
        <f>D14</f>
        <v>25965.484</v>
      </c>
      <c r="E13" s="7"/>
    </row>
    <row r="14" spans="1:5" s="34" customFormat="1" ht="16.5" thickBot="1">
      <c r="A14" s="39" t="s">
        <v>34</v>
      </c>
      <c r="B14" s="5" t="s">
        <v>7</v>
      </c>
      <c r="C14" s="7"/>
      <c r="D14" s="79">
        <f>D15+D34+D44+D47+D48+D52+D53+D56+D57+D58+D70</f>
        <v>25965.484</v>
      </c>
      <c r="E14" s="7"/>
    </row>
    <row r="15" spans="1:5" s="34" customFormat="1" ht="45" customHeight="1" thickBot="1">
      <c r="A15" s="40" t="s">
        <v>35</v>
      </c>
      <c r="B15" s="41" t="s">
        <v>102</v>
      </c>
      <c r="C15" s="84">
        <f>SUM(C16,C22)</f>
        <v>6706.099999999999</v>
      </c>
      <c r="D15" s="86">
        <f>D16+D22+D32+D33</f>
        <v>9274.009</v>
      </c>
      <c r="E15" s="7"/>
    </row>
    <row r="16" spans="1:5" s="34" customFormat="1" ht="16.5" thickBot="1">
      <c r="A16" s="42"/>
      <c r="B16" s="43" t="s">
        <v>31</v>
      </c>
      <c r="C16" s="70">
        <f>SUM(C17:C21)</f>
        <v>5034.4</v>
      </c>
      <c r="D16" s="81">
        <f>SUM(D17:D21)</f>
        <v>6695.073</v>
      </c>
      <c r="E16" s="44"/>
    </row>
    <row r="17" spans="1:5" s="34" customFormat="1" ht="15.75" thickBot="1">
      <c r="A17" s="45"/>
      <c r="B17" s="46" t="s">
        <v>79</v>
      </c>
      <c r="C17" s="71">
        <v>252.4</v>
      </c>
      <c r="D17" s="80">
        <v>293.973</v>
      </c>
      <c r="E17" s="47"/>
    </row>
    <row r="18" spans="1:5" s="59" customFormat="1" ht="15.75" thickBot="1">
      <c r="A18" s="56"/>
      <c r="B18" s="57" t="s">
        <v>107</v>
      </c>
      <c r="C18" s="75">
        <v>3500</v>
      </c>
      <c r="D18" s="80">
        <v>4000</v>
      </c>
      <c r="E18" s="48"/>
    </row>
    <row r="19" spans="1:5" s="59" customFormat="1" ht="15.75" thickBot="1">
      <c r="A19" s="56"/>
      <c r="B19" s="57" t="s">
        <v>107</v>
      </c>
      <c r="C19" s="75">
        <v>1098</v>
      </c>
      <c r="D19" s="80">
        <v>2009.8</v>
      </c>
      <c r="E19" s="48"/>
    </row>
    <row r="20" spans="1:5" s="34" customFormat="1" ht="16.5" customHeight="1" thickBot="1">
      <c r="A20" s="42"/>
      <c r="B20" s="46" t="s">
        <v>108</v>
      </c>
      <c r="C20" s="71">
        <v>120</v>
      </c>
      <c r="D20" s="80">
        <v>249</v>
      </c>
      <c r="E20" s="44"/>
    </row>
    <row r="21" spans="1:5" s="34" customFormat="1" ht="16.5" customHeight="1" thickBot="1">
      <c r="A21" s="42"/>
      <c r="B21" s="46" t="s">
        <v>109</v>
      </c>
      <c r="C21" s="71">
        <v>64</v>
      </c>
      <c r="D21" s="80">
        <v>142.3</v>
      </c>
      <c r="E21" s="44"/>
    </row>
    <row r="22" spans="1:5" s="34" customFormat="1" ht="16.5" thickBot="1">
      <c r="A22" s="42"/>
      <c r="B22" s="43" t="s">
        <v>30</v>
      </c>
      <c r="C22" s="70">
        <f>SUM(C23,C24:C25,C26,C27,C28,C29,C30,C31)</f>
        <v>1671.6999999999998</v>
      </c>
      <c r="D22" s="81">
        <f>SUM(D23,D24+D25+D26+D27+D28+D29+D30+D31)</f>
        <v>2124.036</v>
      </c>
      <c r="E22" s="44"/>
    </row>
    <row r="23" spans="1:5" s="34" customFormat="1" ht="15.75" thickBot="1">
      <c r="A23" s="42"/>
      <c r="B23" s="46" t="s">
        <v>10</v>
      </c>
      <c r="C23" s="71">
        <v>51</v>
      </c>
      <c r="D23" s="80">
        <v>87.9</v>
      </c>
      <c r="E23" s="47"/>
    </row>
    <row r="24" spans="1:5" s="34" customFormat="1" ht="16.5" customHeight="1" thickBot="1">
      <c r="A24" s="42"/>
      <c r="B24" s="46" t="s">
        <v>82</v>
      </c>
      <c r="C24" s="71">
        <v>130</v>
      </c>
      <c r="D24" s="80">
        <v>116.52</v>
      </c>
      <c r="E24" s="44"/>
    </row>
    <row r="25" spans="1:5" s="34" customFormat="1" ht="15.75" thickBot="1">
      <c r="A25" s="45"/>
      <c r="B25" s="46" t="s">
        <v>105</v>
      </c>
      <c r="C25" s="71">
        <v>252.4</v>
      </c>
      <c r="D25" s="80">
        <v>120.7</v>
      </c>
      <c r="E25" s="47"/>
    </row>
    <row r="26" spans="1:5" s="34" customFormat="1" ht="15.75" thickBot="1">
      <c r="A26" s="45"/>
      <c r="B26" s="46" t="s">
        <v>106</v>
      </c>
      <c r="C26" s="71">
        <v>252.4</v>
      </c>
      <c r="D26" s="80">
        <v>117.5</v>
      </c>
      <c r="E26" s="47"/>
    </row>
    <row r="27" spans="1:5" s="34" customFormat="1" ht="15.75" thickBot="1">
      <c r="A27" s="42"/>
      <c r="B27" s="46" t="s">
        <v>83</v>
      </c>
      <c r="C27" s="72">
        <v>54.4</v>
      </c>
      <c r="D27" s="80">
        <v>112.834</v>
      </c>
      <c r="E27" s="47"/>
    </row>
    <row r="28" spans="1:5" s="34" customFormat="1" ht="15.75" thickBot="1">
      <c r="A28" s="42"/>
      <c r="B28" s="46" t="s">
        <v>75</v>
      </c>
      <c r="C28" s="71">
        <v>132.6</v>
      </c>
      <c r="D28" s="80">
        <v>198.767</v>
      </c>
      <c r="E28" s="47"/>
    </row>
    <row r="29" spans="1:5" s="34" customFormat="1" ht="15.75" thickBot="1">
      <c r="A29" s="42"/>
      <c r="B29" s="46" t="s">
        <v>76</v>
      </c>
      <c r="C29" s="72">
        <v>113.9</v>
      </c>
      <c r="D29" s="80">
        <v>173.032</v>
      </c>
      <c r="E29" s="47"/>
    </row>
    <row r="30" spans="1:5" s="34" customFormat="1" ht="15.75" thickBot="1">
      <c r="A30" s="42"/>
      <c r="B30" s="46" t="s">
        <v>77</v>
      </c>
      <c r="C30" s="71">
        <v>250</v>
      </c>
      <c r="D30" s="80">
        <v>470.559</v>
      </c>
      <c r="E30" s="47"/>
    </row>
    <row r="31" spans="1:5" s="34" customFormat="1" ht="15.75" thickBot="1">
      <c r="A31" s="45"/>
      <c r="B31" s="46" t="s">
        <v>78</v>
      </c>
      <c r="C31" s="72">
        <v>435</v>
      </c>
      <c r="D31" s="80">
        <v>726.224</v>
      </c>
      <c r="E31" s="47"/>
    </row>
    <row r="32" spans="1:5" s="34" customFormat="1" ht="16.5" thickBot="1">
      <c r="A32" s="45"/>
      <c r="B32" s="43" t="s">
        <v>9</v>
      </c>
      <c r="C32" s="70" t="s">
        <v>22</v>
      </c>
      <c r="D32" s="82">
        <v>300</v>
      </c>
      <c r="E32" s="44"/>
    </row>
    <row r="33" spans="1:5" s="34" customFormat="1" ht="16.5" thickBot="1">
      <c r="A33" s="49"/>
      <c r="B33" s="50" t="s">
        <v>8</v>
      </c>
      <c r="C33" s="73"/>
      <c r="D33" s="81">
        <v>154.9</v>
      </c>
      <c r="E33" s="52"/>
    </row>
    <row r="34" spans="1:5" s="34" customFormat="1" ht="45.75" customHeight="1" thickBot="1">
      <c r="A34" s="40" t="s">
        <v>36</v>
      </c>
      <c r="B34" s="5" t="s">
        <v>73</v>
      </c>
      <c r="C34" s="83">
        <f>SUM(C35:C42)</f>
        <v>2820.2</v>
      </c>
      <c r="D34" s="87">
        <f>SUM(D35:D42)</f>
        <v>5999.951</v>
      </c>
      <c r="E34" s="7"/>
    </row>
    <row r="35" spans="1:5" s="34" customFormat="1" ht="15.75" thickBot="1">
      <c r="A35" s="42"/>
      <c r="B35" s="53" t="s">
        <v>66</v>
      </c>
      <c r="C35" s="71">
        <v>1150</v>
      </c>
      <c r="D35" s="80">
        <v>2632.1</v>
      </c>
      <c r="E35" s="47"/>
    </row>
    <row r="36" spans="1:5" s="59" customFormat="1" ht="15.75" thickBot="1">
      <c r="A36" s="56"/>
      <c r="B36" s="57" t="s">
        <v>47</v>
      </c>
      <c r="C36" s="75">
        <v>85</v>
      </c>
      <c r="D36" s="80">
        <v>167.356</v>
      </c>
      <c r="E36" s="48"/>
    </row>
    <row r="37" spans="1:5" s="59" customFormat="1" ht="15.75" thickBot="1">
      <c r="A37" s="60"/>
      <c r="B37" s="57" t="s">
        <v>67</v>
      </c>
      <c r="C37" s="75">
        <v>96</v>
      </c>
      <c r="D37" s="80">
        <v>226.477</v>
      </c>
      <c r="E37" s="54"/>
    </row>
    <row r="38" spans="1:5" s="59" customFormat="1" ht="15.75" thickBot="1">
      <c r="A38" s="61"/>
      <c r="B38" s="57" t="s">
        <v>68</v>
      </c>
      <c r="C38" s="75">
        <v>242</v>
      </c>
      <c r="D38" s="80">
        <v>565.192</v>
      </c>
      <c r="E38" s="54"/>
    </row>
    <row r="39" spans="1:5" s="59" customFormat="1" ht="15.75" thickBot="1">
      <c r="A39" s="58"/>
      <c r="B39" s="57" t="s">
        <v>69</v>
      </c>
      <c r="C39" s="75">
        <v>955</v>
      </c>
      <c r="D39" s="80">
        <v>1739.001</v>
      </c>
      <c r="E39" s="54"/>
    </row>
    <row r="40" spans="1:5" s="59" customFormat="1" ht="15.75" thickBot="1">
      <c r="A40" s="58"/>
      <c r="B40" s="57" t="s">
        <v>70</v>
      </c>
      <c r="C40" s="75">
        <v>87</v>
      </c>
      <c r="D40" s="80">
        <v>211.601</v>
      </c>
      <c r="E40" s="54"/>
    </row>
    <row r="41" spans="1:5" s="59" customFormat="1" ht="15.75" thickBot="1">
      <c r="A41" s="56"/>
      <c r="B41" s="57" t="s">
        <v>71</v>
      </c>
      <c r="C41" s="75">
        <v>43.2</v>
      </c>
      <c r="D41" s="80">
        <v>100.265</v>
      </c>
      <c r="E41" s="48"/>
    </row>
    <row r="42" spans="1:5" s="59" customFormat="1" ht="15.75" thickBot="1">
      <c r="A42" s="56"/>
      <c r="B42" s="57" t="s">
        <v>72</v>
      </c>
      <c r="C42" s="75">
        <v>162</v>
      </c>
      <c r="D42" s="80">
        <v>357.959</v>
      </c>
      <c r="E42" s="48"/>
    </row>
    <row r="43" spans="1:5" s="34" customFormat="1" ht="15.75" thickBot="1">
      <c r="A43" s="49"/>
      <c r="B43" s="50" t="s">
        <v>8</v>
      </c>
      <c r="C43" s="73"/>
      <c r="D43" s="89">
        <v>162.2</v>
      </c>
      <c r="E43" s="52"/>
    </row>
    <row r="44" spans="1:5" s="34" customFormat="1" ht="30" customHeight="1" thickBot="1">
      <c r="A44" s="62" t="s">
        <v>37</v>
      </c>
      <c r="B44" s="63" t="s">
        <v>103</v>
      </c>
      <c r="C44" s="76"/>
      <c r="D44" s="86">
        <v>1500</v>
      </c>
      <c r="E44" s="67"/>
    </row>
    <row r="45" spans="1:5" s="34" customFormat="1" ht="15.75" thickBot="1">
      <c r="A45" s="42"/>
      <c r="B45" s="43" t="s">
        <v>29</v>
      </c>
      <c r="C45" s="70"/>
      <c r="D45" s="80">
        <v>1200</v>
      </c>
      <c r="E45" s="69"/>
    </row>
    <row r="46" spans="1:5" s="34" customFormat="1" ht="15.75" thickBot="1">
      <c r="A46" s="66"/>
      <c r="B46" s="50" t="s">
        <v>32</v>
      </c>
      <c r="C46" s="49"/>
      <c r="D46" s="80">
        <v>300</v>
      </c>
      <c r="E46" s="49"/>
    </row>
    <row r="47" spans="1:5" s="34" customFormat="1" ht="59.25" customHeight="1" thickBot="1">
      <c r="A47" s="62" t="s">
        <v>38</v>
      </c>
      <c r="B47" s="64" t="s">
        <v>11</v>
      </c>
      <c r="C47" s="90"/>
      <c r="D47" s="86">
        <v>500</v>
      </c>
      <c r="E47" s="90"/>
    </row>
    <row r="48" spans="1:5" s="34" customFormat="1" ht="33" customHeight="1" thickBot="1">
      <c r="A48" s="62" t="s">
        <v>39</v>
      </c>
      <c r="B48" s="64" t="s">
        <v>94</v>
      </c>
      <c r="C48" s="85">
        <f>SUM(C49,C51)</f>
        <v>1300</v>
      </c>
      <c r="D48" s="86">
        <f>SUM(D49:D50)</f>
        <v>1588</v>
      </c>
      <c r="E48" s="67"/>
    </row>
    <row r="49" spans="1:5" s="34" customFormat="1" ht="16.5" customHeight="1" thickBot="1">
      <c r="A49" s="65"/>
      <c r="B49" s="43" t="s">
        <v>12</v>
      </c>
      <c r="C49" s="70"/>
      <c r="D49" s="80">
        <v>1458</v>
      </c>
      <c r="E49" s="38"/>
    </row>
    <row r="50" spans="1:5" s="34" customFormat="1" ht="15.75" thickBot="1">
      <c r="A50" s="42"/>
      <c r="B50" s="43" t="s">
        <v>13</v>
      </c>
      <c r="C50" s="71"/>
      <c r="D50" s="80">
        <v>130</v>
      </c>
      <c r="E50" s="44"/>
    </row>
    <row r="51" spans="1:5" s="34" customFormat="1" ht="15.75" thickBot="1">
      <c r="A51" s="45"/>
      <c r="B51" s="46" t="s">
        <v>10</v>
      </c>
      <c r="C51" s="70">
        <v>1300</v>
      </c>
      <c r="D51" s="80"/>
      <c r="E51" s="47"/>
    </row>
    <row r="52" spans="1:5" s="34" customFormat="1" ht="30.75" customHeight="1" thickBot="1">
      <c r="A52" s="40" t="s">
        <v>40</v>
      </c>
      <c r="B52" s="5" t="s">
        <v>14</v>
      </c>
      <c r="C52" s="71"/>
      <c r="D52" s="86">
        <v>500</v>
      </c>
      <c r="E52" s="7"/>
    </row>
    <row r="53" spans="1:5" s="34" customFormat="1" ht="29.25" customHeight="1" thickBot="1">
      <c r="A53" s="40" t="s">
        <v>41</v>
      </c>
      <c r="B53" s="5" t="s">
        <v>104</v>
      </c>
      <c r="C53" s="77"/>
      <c r="D53" s="86">
        <v>650</v>
      </c>
      <c r="E53" s="7"/>
    </row>
    <row r="54" spans="1:5" s="34" customFormat="1" ht="18.75" customHeight="1" thickBot="1">
      <c r="A54" s="40"/>
      <c r="B54" s="46" t="s">
        <v>85</v>
      </c>
      <c r="C54" s="77"/>
      <c r="D54" s="80">
        <v>450</v>
      </c>
      <c r="E54" s="7"/>
    </row>
    <row r="55" spans="1:5" s="34" customFormat="1" ht="15.75" thickBot="1">
      <c r="A55" s="45"/>
      <c r="B55" s="46" t="s">
        <v>84</v>
      </c>
      <c r="C55" s="71">
        <v>719</v>
      </c>
      <c r="D55" s="80">
        <v>200</v>
      </c>
      <c r="E55" s="47"/>
    </row>
    <row r="56" spans="1:5" s="34" customFormat="1" ht="30" customHeight="1" thickBot="1">
      <c r="A56" s="40" t="s">
        <v>42</v>
      </c>
      <c r="B56" s="5" t="s">
        <v>15</v>
      </c>
      <c r="C56" s="77"/>
      <c r="D56" s="86">
        <v>2193.5</v>
      </c>
      <c r="E56" s="7"/>
    </row>
    <row r="57" spans="1:5" s="34" customFormat="1" ht="74.25" customHeight="1" thickBot="1">
      <c r="A57" s="40" t="s">
        <v>43</v>
      </c>
      <c r="B57" s="5" t="s">
        <v>16</v>
      </c>
      <c r="C57" s="77"/>
      <c r="D57" s="86">
        <v>1000</v>
      </c>
      <c r="E57" s="7"/>
    </row>
    <row r="58" spans="1:5" s="34" customFormat="1" ht="29.25" customHeight="1" thickBot="1">
      <c r="A58" s="40" t="s">
        <v>44</v>
      </c>
      <c r="B58" s="5" t="s">
        <v>93</v>
      </c>
      <c r="C58" s="83">
        <v>945.3</v>
      </c>
      <c r="D58" s="86">
        <f>D59+D60+D66+D67</f>
        <v>2560.0240000000003</v>
      </c>
      <c r="E58" s="7"/>
    </row>
    <row r="59" spans="1:5" s="34" customFormat="1" ht="15.75" thickBot="1">
      <c r="A59" s="45"/>
      <c r="B59" s="43" t="s">
        <v>17</v>
      </c>
      <c r="C59" s="70"/>
      <c r="D59" s="80"/>
      <c r="E59" s="47"/>
    </row>
    <row r="60" spans="1:5" s="34" customFormat="1" ht="16.5" thickBot="1">
      <c r="A60" s="45"/>
      <c r="B60" s="43" t="s">
        <v>18</v>
      </c>
      <c r="C60" s="70">
        <f>SUM(C61:C64)</f>
        <v>945.3000000000001</v>
      </c>
      <c r="D60" s="81">
        <f>D61+D62+D63+D64</f>
        <v>803.124</v>
      </c>
      <c r="E60" s="44"/>
    </row>
    <row r="61" spans="1:5" s="34" customFormat="1" ht="15.75" thickBot="1">
      <c r="A61" s="45"/>
      <c r="B61" s="46" t="s">
        <v>74</v>
      </c>
      <c r="C61" s="47">
        <v>236.5</v>
      </c>
      <c r="D61" s="88">
        <v>187</v>
      </c>
      <c r="E61" s="47"/>
    </row>
    <row r="62" spans="1:5" s="34" customFormat="1" ht="15.75" thickBot="1">
      <c r="A62" s="45"/>
      <c r="B62" s="46" t="s">
        <v>46</v>
      </c>
      <c r="C62" s="72">
        <v>205</v>
      </c>
      <c r="D62" s="80">
        <v>284.124</v>
      </c>
      <c r="E62" s="47"/>
    </row>
    <row r="63" spans="1:5" s="34" customFormat="1" ht="15.75" thickBot="1">
      <c r="A63" s="45"/>
      <c r="B63" s="46" t="s">
        <v>67</v>
      </c>
      <c r="C63" s="72">
        <v>318.7</v>
      </c>
      <c r="D63" s="80">
        <v>185.97</v>
      </c>
      <c r="E63" s="47"/>
    </row>
    <row r="64" spans="1:5" s="34" customFormat="1" ht="15.75" thickBot="1">
      <c r="A64" s="45"/>
      <c r="B64" s="46" t="s">
        <v>78</v>
      </c>
      <c r="C64" s="72">
        <v>185.1</v>
      </c>
      <c r="D64" s="80">
        <v>146.03</v>
      </c>
      <c r="E64" s="47"/>
    </row>
    <row r="65" spans="1:5" s="34" customFormat="1" ht="16.5" thickBot="1">
      <c r="A65" s="45"/>
      <c r="B65" s="43" t="s">
        <v>8</v>
      </c>
      <c r="C65" s="71"/>
      <c r="D65" s="81">
        <v>56.9</v>
      </c>
      <c r="E65" s="47"/>
    </row>
    <row r="66" spans="1:5" s="34" customFormat="1" ht="16.5" thickBot="1">
      <c r="A66" s="42"/>
      <c r="B66" s="43" t="s">
        <v>28</v>
      </c>
      <c r="C66" s="71"/>
      <c r="D66" s="81">
        <v>200</v>
      </c>
      <c r="E66" s="44"/>
    </row>
    <row r="67" spans="1:5" s="34" customFormat="1" ht="15" customHeight="1" thickBot="1">
      <c r="A67" s="49"/>
      <c r="B67" s="50" t="s">
        <v>19</v>
      </c>
      <c r="C67" s="73"/>
      <c r="D67" s="81">
        <v>1556.9</v>
      </c>
      <c r="E67" s="52"/>
    </row>
    <row r="68" spans="1:5" s="34" customFormat="1" ht="15.75" thickBot="1">
      <c r="A68" s="49"/>
      <c r="B68" s="55" t="s">
        <v>74</v>
      </c>
      <c r="C68" s="73"/>
      <c r="D68" s="80">
        <v>100</v>
      </c>
      <c r="E68" s="51"/>
    </row>
    <row r="69" spans="1:5" s="34" customFormat="1" ht="15.75" thickBot="1">
      <c r="A69" s="66"/>
      <c r="B69" s="55" t="s">
        <v>78</v>
      </c>
      <c r="C69" s="74"/>
      <c r="D69" s="80">
        <v>300</v>
      </c>
      <c r="E69" s="51"/>
    </row>
    <row r="70" spans="1:5" s="34" customFormat="1" ht="45" customHeight="1" thickBot="1">
      <c r="A70" s="62" t="s">
        <v>45</v>
      </c>
      <c r="B70" s="63" t="s">
        <v>20</v>
      </c>
      <c r="C70" s="78"/>
      <c r="D70" s="86">
        <v>200</v>
      </c>
      <c r="E70" s="67"/>
    </row>
    <row r="71" s="30" customFormat="1" ht="9" customHeight="1">
      <c r="A71" s="31"/>
    </row>
    <row r="72" spans="1:5" s="30" customFormat="1" ht="15.75">
      <c r="A72" s="96" t="s">
        <v>96</v>
      </c>
      <c r="B72" s="96"/>
      <c r="C72" s="96"/>
      <c r="D72" s="96"/>
      <c r="E72" s="96"/>
    </row>
    <row r="73" spans="1:5" s="30" customFormat="1" ht="15.75">
      <c r="A73" s="91" t="s">
        <v>97</v>
      </c>
      <c r="B73" s="91"/>
      <c r="C73" s="91"/>
      <c r="D73" s="91"/>
      <c r="E73" s="91"/>
    </row>
    <row r="74" spans="1:5" ht="15.75">
      <c r="A74" s="92" t="s">
        <v>98</v>
      </c>
      <c r="B74" s="92"/>
      <c r="C74" s="92"/>
      <c r="D74" s="92"/>
      <c r="E74" s="92"/>
    </row>
    <row r="75" spans="1:5" s="30" customFormat="1" ht="15.75">
      <c r="A75" s="92" t="s">
        <v>95</v>
      </c>
      <c r="B75" s="92"/>
      <c r="C75" s="92"/>
      <c r="D75" s="92"/>
      <c r="E75" s="92"/>
    </row>
    <row r="76" spans="1:2" s="30" customFormat="1" ht="15.75">
      <c r="A76" s="93" t="s">
        <v>81</v>
      </c>
      <c r="B76" s="93"/>
    </row>
    <row r="77" spans="1:5" ht="15.75">
      <c r="A77" s="95"/>
      <c r="B77" s="95"/>
      <c r="C77" s="28"/>
      <c r="D77" s="28"/>
      <c r="E77" s="28"/>
    </row>
    <row r="78" spans="1:5" ht="15.75">
      <c r="A78" s="96" t="s">
        <v>88</v>
      </c>
      <c r="B78" s="96"/>
      <c r="C78" s="96"/>
      <c r="D78" s="96"/>
      <c r="E78" s="96"/>
    </row>
    <row r="79" spans="1:5" ht="15.75">
      <c r="A79" s="91" t="s">
        <v>100</v>
      </c>
      <c r="B79" s="91"/>
      <c r="C79" s="91"/>
      <c r="D79" s="91"/>
      <c r="E79" s="91"/>
    </row>
    <row r="80" spans="1:5" ht="15.75">
      <c r="A80" s="91" t="s">
        <v>99</v>
      </c>
      <c r="B80" s="91"/>
      <c r="C80" s="91"/>
      <c r="D80" s="91"/>
      <c r="E80" s="91"/>
    </row>
    <row r="81" spans="1:5" ht="15.75">
      <c r="A81" s="92" t="s">
        <v>89</v>
      </c>
      <c r="B81" s="92"/>
      <c r="C81" s="92"/>
      <c r="D81" s="92"/>
      <c r="E81" s="92"/>
    </row>
    <row r="82" spans="1:5" ht="15.75">
      <c r="A82" s="93" t="s">
        <v>90</v>
      </c>
      <c r="B82" s="93"/>
      <c r="C82" s="92" t="s">
        <v>91</v>
      </c>
      <c r="D82" s="92"/>
      <c r="E82" s="92"/>
    </row>
    <row r="83" spans="1:2" ht="15.75">
      <c r="A83" s="94" t="s">
        <v>81</v>
      </c>
      <c r="B83" s="94"/>
    </row>
  </sheetData>
  <sheetProtection/>
  <mergeCells count="25">
    <mergeCell ref="A72:E72"/>
    <mergeCell ref="A7:E7"/>
    <mergeCell ref="A8:E8"/>
    <mergeCell ref="A9:E9"/>
    <mergeCell ref="B11:B12"/>
    <mergeCell ref="C11:C12"/>
    <mergeCell ref="E11:E12"/>
    <mergeCell ref="A1:E1"/>
    <mergeCell ref="A2:E2"/>
    <mergeCell ref="A3:E3"/>
    <mergeCell ref="C4:E4"/>
    <mergeCell ref="A4:B4"/>
    <mergeCell ref="A5:B5"/>
    <mergeCell ref="A73:E73"/>
    <mergeCell ref="A75:E75"/>
    <mergeCell ref="A76:B76"/>
    <mergeCell ref="A77:B77"/>
    <mergeCell ref="A78:E78"/>
    <mergeCell ref="A74:E74"/>
    <mergeCell ref="A79:E79"/>
    <mergeCell ref="A80:E80"/>
    <mergeCell ref="A81:E81"/>
    <mergeCell ref="A82:B82"/>
    <mergeCell ref="C82:E82"/>
    <mergeCell ref="A83:B83"/>
  </mergeCells>
  <printOptions/>
  <pageMargins left="0.5905511811023623" right="0.3149606299212598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6.00390625" style="10" customWidth="1"/>
    <col min="2" max="2" width="44.7109375" style="0" customWidth="1"/>
    <col min="3" max="3" width="7.421875" style="0" customWidth="1"/>
    <col min="4" max="4" width="18.7109375" style="0" customWidth="1"/>
    <col min="5" max="5" width="14.00390625" style="0" customWidth="1"/>
  </cols>
  <sheetData>
    <row r="1" spans="1:5" ht="20.25" customHeight="1">
      <c r="A1" s="101" t="s">
        <v>50</v>
      </c>
      <c r="B1" s="102"/>
      <c r="C1" s="102"/>
      <c r="D1" s="102"/>
      <c r="E1" s="102"/>
    </row>
    <row r="2" spans="1:5" ht="66" customHeight="1" thickBot="1">
      <c r="A2" s="103" t="s">
        <v>49</v>
      </c>
      <c r="B2" s="104"/>
      <c r="C2" s="104"/>
      <c r="D2" s="104"/>
      <c r="E2" s="105"/>
    </row>
    <row r="3" spans="1:5" ht="15">
      <c r="A3" s="1" t="s">
        <v>0</v>
      </c>
      <c r="B3" s="106" t="s">
        <v>48</v>
      </c>
      <c r="C3" s="106" t="s">
        <v>3</v>
      </c>
      <c r="D3" s="3" t="s">
        <v>4</v>
      </c>
      <c r="E3" s="106" t="s">
        <v>60</v>
      </c>
    </row>
    <row r="4" spans="1:5" ht="15.75" thickBot="1">
      <c r="A4" s="2" t="s">
        <v>1</v>
      </c>
      <c r="B4" s="107"/>
      <c r="C4" s="108"/>
      <c r="D4" s="4" t="s">
        <v>5</v>
      </c>
      <c r="E4" s="108"/>
    </row>
    <row r="5" spans="1:5" ht="32.25" thickBot="1">
      <c r="A5" s="22" t="s">
        <v>58</v>
      </c>
      <c r="B5" s="21" t="s">
        <v>51</v>
      </c>
      <c r="C5" s="6">
        <f>SUM(C6:C13)</f>
        <v>26</v>
      </c>
      <c r="D5" s="8"/>
      <c r="E5" s="8"/>
    </row>
    <row r="6" spans="1:5" ht="16.5" thickBot="1">
      <c r="A6" s="19"/>
      <c r="B6" s="15" t="s">
        <v>24</v>
      </c>
      <c r="C6" s="16">
        <v>4</v>
      </c>
      <c r="D6" s="16"/>
      <c r="E6" s="16"/>
    </row>
    <row r="7" spans="1:5" ht="16.5" thickBot="1">
      <c r="A7" s="20"/>
      <c r="B7" s="15" t="s">
        <v>52</v>
      </c>
      <c r="C7" s="16">
        <v>4</v>
      </c>
      <c r="D7" s="16"/>
      <c r="E7" s="16"/>
    </row>
    <row r="8" spans="1:5" ht="16.5" thickBot="1">
      <c r="A8" s="17"/>
      <c r="B8" s="15" t="s">
        <v>23</v>
      </c>
      <c r="C8" s="16">
        <v>4</v>
      </c>
      <c r="D8" s="16"/>
      <c r="E8" s="16"/>
    </row>
    <row r="9" spans="1:5" ht="16.5" thickBot="1">
      <c r="A9" s="17"/>
      <c r="B9" s="18" t="s">
        <v>54</v>
      </c>
      <c r="C9" s="16">
        <v>3</v>
      </c>
      <c r="D9" s="16"/>
      <c r="E9" s="16"/>
    </row>
    <row r="10" spans="1:5" ht="16.5" thickBot="1">
      <c r="A10" s="17"/>
      <c r="B10" s="15" t="s">
        <v>55</v>
      </c>
      <c r="C10" s="16">
        <v>4</v>
      </c>
      <c r="D10" s="16"/>
      <c r="E10" s="16"/>
    </row>
    <row r="11" spans="1:5" ht="16.5" thickBot="1">
      <c r="A11" s="17"/>
      <c r="B11" s="15" t="s">
        <v>25</v>
      </c>
      <c r="C11" s="16">
        <v>4</v>
      </c>
      <c r="D11" s="16"/>
      <c r="E11" s="16"/>
    </row>
    <row r="12" spans="1:5" ht="16.5" thickBot="1">
      <c r="A12" s="17"/>
      <c r="B12" s="15" t="s">
        <v>56</v>
      </c>
      <c r="C12" s="16">
        <v>1</v>
      </c>
      <c r="D12" s="16"/>
      <c r="E12" s="16"/>
    </row>
    <row r="13" spans="1:5" ht="16.5" thickBot="1">
      <c r="A13" s="17"/>
      <c r="B13" s="23" t="s">
        <v>26</v>
      </c>
      <c r="C13" s="16">
        <v>2</v>
      </c>
      <c r="D13" s="16"/>
      <c r="E13" s="16"/>
    </row>
    <row r="14" spans="1:5" ht="32.25" thickBot="1">
      <c r="A14" s="17" t="s">
        <v>57</v>
      </c>
      <c r="B14" s="24" t="s">
        <v>53</v>
      </c>
      <c r="C14" s="6">
        <v>6</v>
      </c>
      <c r="D14" s="16"/>
      <c r="E14" s="16"/>
    </row>
    <row r="15" spans="1:5" s="12" customFormat="1" ht="16.5" thickBot="1">
      <c r="A15" s="13"/>
      <c r="B15" s="23" t="s">
        <v>27</v>
      </c>
      <c r="C15" s="25">
        <v>6</v>
      </c>
      <c r="D15" s="14"/>
      <c r="E15" s="14"/>
    </row>
    <row r="16" spans="1:5" ht="16.5" thickBot="1">
      <c r="A16" s="9"/>
      <c r="B16" s="24" t="s">
        <v>59</v>
      </c>
      <c r="C16" s="6">
        <f>SUM(C17:C20)</f>
        <v>17</v>
      </c>
      <c r="D16" s="8"/>
      <c r="E16" s="8"/>
    </row>
    <row r="17" spans="1:5" ht="16.5" thickBot="1">
      <c r="A17" s="9"/>
      <c r="B17" s="15" t="s">
        <v>24</v>
      </c>
      <c r="C17" s="16">
        <v>4</v>
      </c>
      <c r="D17" s="8"/>
      <c r="E17" s="8"/>
    </row>
    <row r="18" spans="1:5" ht="16.5" thickBot="1">
      <c r="A18" s="9"/>
      <c r="B18" s="15" t="s">
        <v>23</v>
      </c>
      <c r="C18" s="16">
        <v>4</v>
      </c>
      <c r="D18" s="8"/>
      <c r="E18" s="8"/>
    </row>
    <row r="19" spans="1:5" ht="16.5" thickBot="1">
      <c r="A19" s="9"/>
      <c r="B19" s="15" t="s">
        <v>27</v>
      </c>
      <c r="C19" s="16">
        <v>6</v>
      </c>
      <c r="D19" s="8"/>
      <c r="E19" s="8"/>
    </row>
    <row r="20" spans="1:5" ht="16.5" thickBot="1">
      <c r="A20" s="9"/>
      <c r="B20" s="18" t="s">
        <v>54</v>
      </c>
      <c r="C20" s="16">
        <v>3</v>
      </c>
      <c r="D20" s="8"/>
      <c r="E20" s="8"/>
    </row>
    <row r="21" spans="1:5" ht="16.5" thickBot="1">
      <c r="A21" s="11"/>
      <c r="B21" s="5" t="s">
        <v>21</v>
      </c>
      <c r="C21" s="6">
        <f>SUM(C5,C14,C16)</f>
        <v>49</v>
      </c>
      <c r="D21" s="6" t="e">
        <f>SUM(#REF!,#REF!,#REF!,#REF!,#REF!,#REF!,D1,#REF!,#REF!,#REF!)</f>
        <v>#REF!</v>
      </c>
      <c r="E21" s="7"/>
    </row>
  </sheetData>
  <sheetProtection/>
  <mergeCells count="5">
    <mergeCell ref="A1:E1"/>
    <mergeCell ref="A2:E2"/>
    <mergeCell ref="B3:B4"/>
    <mergeCell ref="C3:C4"/>
    <mergeCell ref="E3:E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Sovet</dc:creator>
  <cp:keywords/>
  <dc:description/>
  <cp:lastModifiedBy>WAYDIM</cp:lastModifiedBy>
  <cp:lastPrinted>2011-11-14T12:50:42Z</cp:lastPrinted>
  <dcterms:created xsi:type="dcterms:W3CDTF">2010-12-06T07:47:18Z</dcterms:created>
  <dcterms:modified xsi:type="dcterms:W3CDTF">2011-11-30T11:59:49Z</dcterms:modified>
  <cp:category/>
  <cp:version/>
  <cp:contentType/>
  <cp:contentStatus/>
</cp:coreProperties>
</file>